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tilizador\Desktop\TANIA\CE Braga - Coordenação Act Gímnicas\FichasInscricao\"/>
    </mc:Choice>
  </mc:AlternateContent>
  <bookViews>
    <workbookView xWindow="-2715" yWindow="-30" windowWidth="16740" windowHeight="9015" tabRatio="0"/>
  </bookViews>
  <sheets>
    <sheet name="Índice" sheetId="10" r:id="rId1"/>
    <sheet name="Ficha de inscrição - acrobá" sheetId="4" r:id="rId2"/>
    <sheet name="Ficha de inscrição - acrobática" sheetId="1" r:id="rId3"/>
    <sheet name="Instruções acrobática" sheetId="2" r:id="rId4"/>
    <sheet name="Trampolins" sheetId="5" r:id="rId5"/>
    <sheet name="Instruções trampolins" sheetId="6" r:id="rId6"/>
    <sheet name="Grupo" sheetId="8" r:id="rId7"/>
    <sheet name="Instruções Grupo" sheetId="11" r:id="rId8"/>
    <sheet name="Instruções artistica" sheetId="12" r:id="rId9"/>
    <sheet name="Artística" sheetId="9" r:id="rId10"/>
    <sheet name="Ficha de inscrição geral" sheetId="7" state="hidden" r:id="rId11"/>
  </sheets>
  <externalReferences>
    <externalReference r:id="rId12"/>
  </externalReferences>
  <definedNames>
    <definedName name="_xlnm._FilterDatabase" localSheetId="2" hidden="1">'Ficha de inscrição - acrobática'!$E$10:$I$10</definedName>
    <definedName name="_xlnm._FilterDatabase" localSheetId="10" hidden="1">'Ficha de inscrição geral'!$B$9:$L$97</definedName>
    <definedName name="aparelhos">'[1]Ficha de inscrição - artistica'!$P$14:$P$16</definedName>
    <definedName name="_xlnm.Print_Area" localSheetId="9">Artística!$A$3:$J$50</definedName>
    <definedName name="_xlnm.Print_Area" localSheetId="1">'Ficha de inscrição - acrobá'!$A$3:$G$31</definedName>
    <definedName name="_xlnm.Print_Area" localSheetId="2">'Ficha de inscrição - acrobática'!$A$3:$I$77</definedName>
    <definedName name="_xlnm.Print_Area" localSheetId="6">Grupo!$A$4:$G$148</definedName>
    <definedName name="_xlnm.Print_Area" localSheetId="0">Índice!$A$1:$I$9</definedName>
    <definedName name="_xlnm.Print_Area" localSheetId="3">'Instruções acrobática'!$A$3:$M$13</definedName>
    <definedName name="_xlnm.Print_Area" localSheetId="8">'Instruções artistica'!$A$3:$M$13</definedName>
    <definedName name="_xlnm.Print_Area" localSheetId="7">'Instruções Grupo'!$A$3:$M$13</definedName>
    <definedName name="_xlnm.Print_Area" localSheetId="5">'Instruções trampolins'!$A$3:$M$13</definedName>
    <definedName name="_xlnm.Print_Area" localSheetId="4">Trampolins!$A$3:$I$52</definedName>
    <definedName name="DSR">Grupo!$L$19:$L$24</definedName>
    <definedName name="escalão">'[1]Ficha de inscrição - artistica'!$O$14:$O$17</definedName>
    <definedName name="escolas">'Ficha de inscrição - acrobática'!$O$15:$O$29</definedName>
    <definedName name="escolasgrupo">Grupo!$N$17:$N$40</definedName>
    <definedName name="especialidades">Trampolins!$O$29:$O$31</definedName>
    <definedName name="grupo" localSheetId="1">'Ficha de inscrição - acrobá'!$K$14:$K$15</definedName>
    <definedName name="grupo">'Ficha de inscrição - acrobática'!$M$13:$M$14</definedName>
    <definedName name="nível" localSheetId="1">'Ficha de inscrição - acrobá'!$J$14:$J$16</definedName>
    <definedName name="nível">'Ficha de inscrição - acrobática'!$L$13:$L$15</definedName>
    <definedName name="sexo" localSheetId="1">'Ficha de inscrição - acrobá'!$I$14:$I$16</definedName>
    <definedName name="sexo">'Ficha de inscrição - acrobática'!$K$13:$K$15</definedName>
  </definedNames>
  <calcPr calcId="152511"/>
</workbook>
</file>

<file path=xl/calcChain.xml><?xml version="1.0" encoding="utf-8"?>
<calcChain xmlns="http://schemas.openxmlformats.org/spreadsheetml/2006/main">
  <c r="C49" i="9" l="1"/>
  <c r="E49" i="9"/>
  <c r="C50" i="9"/>
  <c r="E50" i="9"/>
  <c r="C42" i="9"/>
  <c r="E42" i="9"/>
  <c r="C43" i="9"/>
  <c r="E43" i="9"/>
  <c r="C44" i="9"/>
  <c r="E44" i="9"/>
  <c r="C45" i="9"/>
  <c r="E45" i="9"/>
  <c r="C46" i="9"/>
  <c r="E46" i="9"/>
  <c r="C47" i="9"/>
  <c r="E47" i="9"/>
  <c r="C48" i="9"/>
  <c r="E48" i="9"/>
  <c r="C47" i="5"/>
  <c r="D47" i="5"/>
  <c r="C43" i="5"/>
  <c r="D43" i="5"/>
  <c r="C44" i="5"/>
  <c r="D44" i="5"/>
  <c r="C45" i="5"/>
  <c r="D45" i="5"/>
  <c r="C46" i="5"/>
  <c r="D46" i="5"/>
  <c r="C40" i="5"/>
  <c r="D40" i="5"/>
  <c r="C41" i="5"/>
  <c r="D41" i="5"/>
  <c r="C42" i="5"/>
  <c r="D42" i="5"/>
  <c r="R8" i="9" l="1"/>
  <c r="S8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16" i="9"/>
  <c r="C34" i="9"/>
  <c r="C35" i="9"/>
  <c r="C36" i="9"/>
  <c r="C37" i="9"/>
  <c r="C24" i="9"/>
  <c r="C25" i="9"/>
  <c r="C26" i="9"/>
  <c r="C27" i="9"/>
  <c r="C28" i="9"/>
  <c r="C29" i="9"/>
  <c r="C30" i="9"/>
  <c r="C31" i="9"/>
  <c r="C32" i="9"/>
  <c r="C33" i="9"/>
  <c r="C16" i="5"/>
  <c r="P5" i="5"/>
  <c r="O5" i="5"/>
  <c r="C9" i="9" l="1"/>
  <c r="C9" i="5"/>
  <c r="C147" i="8" l="1"/>
  <c r="C148" i="8"/>
  <c r="C146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24" i="8"/>
  <c r="D148" i="8"/>
  <c r="D147" i="8"/>
  <c r="D146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K12" i="1"/>
  <c r="L12" i="1"/>
  <c r="B25" i="4"/>
  <c r="B24" i="4"/>
  <c r="A25" i="4"/>
  <c r="G25" i="4"/>
  <c r="F25" i="4"/>
  <c r="E25" i="4"/>
  <c r="C25" i="4"/>
  <c r="G24" i="4"/>
  <c r="F24" i="4"/>
  <c r="E24" i="4"/>
  <c r="C24" i="4"/>
  <c r="A24" i="4"/>
  <c r="D69" i="1"/>
  <c r="C69" i="1"/>
  <c r="D66" i="1"/>
  <c r="C66" i="1"/>
  <c r="C9" i="1" l="1"/>
  <c r="C77" i="8"/>
  <c r="C78" i="8"/>
  <c r="C76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54" i="8"/>
  <c r="C112" i="8"/>
  <c r="C113" i="8"/>
  <c r="C111" i="8"/>
  <c r="C89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91" i="8"/>
  <c r="C92" i="8"/>
  <c r="C93" i="8"/>
  <c r="C90" i="8"/>
  <c r="D113" i="8"/>
  <c r="D112" i="8"/>
  <c r="D111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C6" i="9" l="1"/>
  <c r="C6" i="1"/>
  <c r="C7" i="8"/>
  <c r="C6" i="5"/>
  <c r="C6" i="4"/>
  <c r="B23" i="4" l="1"/>
  <c r="B22" i="4"/>
  <c r="B21" i="4"/>
  <c r="B20" i="4"/>
  <c r="B19" i="4"/>
  <c r="B18" i="4"/>
  <c r="C41" i="9" l="1"/>
  <c r="C40" i="9"/>
  <c r="C17" i="9"/>
  <c r="C18" i="9"/>
  <c r="C19" i="9"/>
  <c r="C20" i="9"/>
  <c r="C21" i="9"/>
  <c r="C22" i="9"/>
  <c r="C23" i="9"/>
  <c r="C16" i="9"/>
  <c r="C43" i="8"/>
  <c r="C42" i="8"/>
  <c r="C41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D39" i="5"/>
  <c r="C39" i="5"/>
  <c r="D38" i="5"/>
  <c r="C38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D16" i="5"/>
  <c r="A10" i="9"/>
  <c r="A11" i="8"/>
  <c r="A10" i="5"/>
  <c r="A9" i="1"/>
  <c r="A10" i="4"/>
  <c r="G16" i="4"/>
  <c r="D75" i="1"/>
  <c r="D76" i="1"/>
  <c r="D30" i="4" s="1"/>
  <c r="D77" i="1"/>
  <c r="D31" i="4" s="1"/>
  <c r="D74" i="1"/>
  <c r="C74" i="1"/>
  <c r="C39" i="1"/>
  <c r="C23" i="4" s="1"/>
  <c r="C36" i="1"/>
  <c r="C22" i="4" s="1"/>
  <c r="C33" i="1"/>
  <c r="C21" i="4" s="1"/>
  <c r="C30" i="1"/>
  <c r="C20" i="4" s="1"/>
  <c r="C27" i="1"/>
  <c r="C19" i="4" s="1"/>
  <c r="C24" i="1"/>
  <c r="C21" i="1"/>
  <c r="C17" i="4" s="1"/>
  <c r="C18" i="1"/>
  <c r="D43" i="8"/>
  <c r="D77" i="8"/>
  <c r="D78" i="8"/>
  <c r="D42" i="8"/>
  <c r="D10" i="4"/>
  <c r="E10" i="4"/>
  <c r="B30" i="4"/>
  <c r="E30" i="4" s="1"/>
  <c r="B31" i="4"/>
  <c r="E31" i="4" s="1"/>
  <c r="C77" i="1"/>
  <c r="C31" i="4" s="1"/>
  <c r="C76" i="1"/>
  <c r="C30" i="4" s="1"/>
  <c r="C75" i="1"/>
  <c r="E21" i="4"/>
  <c r="F21" i="4"/>
  <c r="G21" i="4"/>
  <c r="E22" i="4"/>
  <c r="F22" i="4"/>
  <c r="G22" i="4"/>
  <c r="E23" i="4"/>
  <c r="F23" i="4"/>
  <c r="G23" i="4"/>
  <c r="E19" i="4"/>
  <c r="F19" i="4"/>
  <c r="G19" i="4"/>
  <c r="E20" i="4"/>
  <c r="F20" i="4"/>
  <c r="G20" i="4"/>
  <c r="E17" i="4"/>
  <c r="F17" i="4"/>
  <c r="G17" i="4"/>
  <c r="E18" i="4"/>
  <c r="F18" i="4"/>
  <c r="G18" i="4"/>
  <c r="E16" i="4"/>
  <c r="F16" i="4"/>
  <c r="A23" i="4"/>
  <c r="A22" i="4"/>
  <c r="A21" i="4"/>
  <c r="A20" i="4"/>
  <c r="A19" i="4"/>
  <c r="A18" i="4"/>
  <c r="D30" i="1"/>
  <c r="D20" i="4" s="1"/>
  <c r="D33" i="1"/>
  <c r="D21" i="4" s="1"/>
  <c r="C18" i="4" l="1"/>
  <c r="F24" i="7" l="1"/>
  <c r="F25" i="7"/>
  <c r="F23" i="7"/>
  <c r="F21" i="7"/>
  <c r="F22" i="7"/>
  <c r="F20" i="7"/>
  <c r="F18" i="7"/>
  <c r="F19" i="7"/>
  <c r="F17" i="7"/>
  <c r="F15" i="7"/>
  <c r="F16" i="7"/>
  <c r="F14" i="7"/>
  <c r="F27" i="7"/>
  <c r="F28" i="7"/>
  <c r="F26" i="7"/>
  <c r="E27" i="7"/>
  <c r="E28" i="7"/>
  <c r="E26" i="7"/>
  <c r="E24" i="7"/>
  <c r="E25" i="7"/>
  <c r="E23" i="7"/>
  <c r="E21" i="7"/>
  <c r="E22" i="7"/>
  <c r="E20" i="7"/>
  <c r="E18" i="7"/>
  <c r="E19" i="7"/>
  <c r="E17" i="7"/>
  <c r="E15" i="7"/>
  <c r="E16" i="7"/>
  <c r="E14" i="7"/>
  <c r="C30" i="7" l="1"/>
  <c r="C29" i="7"/>
  <c r="D94" i="7"/>
  <c r="C65" i="7"/>
  <c r="C47" i="7"/>
  <c r="C46" i="7"/>
  <c r="D38" i="8"/>
  <c r="D63" i="7" s="1"/>
  <c r="D37" i="8"/>
  <c r="D62" i="7" s="1"/>
  <c r="D36" i="8"/>
  <c r="D35" i="8"/>
  <c r="D34" i="8"/>
  <c r="D59" i="7" s="1"/>
  <c r="D33" i="8"/>
  <c r="D58" i="7" s="1"/>
  <c r="D32" i="8"/>
  <c r="D31" i="8"/>
  <c r="D56" i="7" s="1"/>
  <c r="D30" i="8"/>
  <c r="D29" i="8"/>
  <c r="D54" i="7" s="1"/>
  <c r="D28" i="8"/>
  <c r="D27" i="8"/>
  <c r="D26" i="8"/>
  <c r="D25" i="8"/>
  <c r="D50" i="7" s="1"/>
  <c r="D24" i="8"/>
  <c r="D23" i="8"/>
  <c r="D48" i="7" s="1"/>
  <c r="D22" i="8"/>
  <c r="D47" i="7" s="1"/>
  <c r="D21" i="8"/>
  <c r="D20" i="8"/>
  <c r="D19" i="8"/>
  <c r="D88" i="7"/>
  <c r="G86" i="7"/>
  <c r="C27" i="7"/>
  <c r="C28" i="7"/>
  <c r="C26" i="7"/>
  <c r="B26" i="7"/>
  <c r="D26" i="7"/>
  <c r="G26" i="7"/>
  <c r="H26" i="7"/>
  <c r="I26" i="7"/>
  <c r="J26" i="7"/>
  <c r="K26" i="7"/>
  <c r="B27" i="7"/>
  <c r="D27" i="7"/>
  <c r="G27" i="7"/>
  <c r="H27" i="7"/>
  <c r="I27" i="7"/>
  <c r="J27" i="7"/>
  <c r="K27" i="7"/>
  <c r="B28" i="7"/>
  <c r="D28" i="7"/>
  <c r="G28" i="7"/>
  <c r="H28" i="7"/>
  <c r="I28" i="7"/>
  <c r="J28" i="7"/>
  <c r="K28" i="7"/>
  <c r="E41" i="9"/>
  <c r="D97" i="7" s="1"/>
  <c r="B97" i="7"/>
  <c r="C97" i="7"/>
  <c r="F97" i="7"/>
  <c r="G97" i="7" s="1"/>
  <c r="H97" i="7"/>
  <c r="I97" i="7"/>
  <c r="J97" i="7"/>
  <c r="K97" i="7"/>
  <c r="D93" i="7"/>
  <c r="C11" i="4"/>
  <c r="L30" i="7"/>
  <c r="L29" i="7"/>
  <c r="D11" i="4"/>
  <c r="C24" i="7"/>
  <c r="C25" i="7"/>
  <c r="K65" i="7"/>
  <c r="J65" i="7"/>
  <c r="D95" i="7"/>
  <c r="B17" i="4"/>
  <c r="E12" i="7"/>
  <c r="F12" i="7"/>
  <c r="E13" i="7"/>
  <c r="F13" i="7"/>
  <c r="G13" i="7" s="1"/>
  <c r="F11" i="7"/>
  <c r="G11" i="7" s="1"/>
  <c r="E11" i="7"/>
  <c r="C23" i="7"/>
  <c r="C21" i="7"/>
  <c r="C22" i="7"/>
  <c r="C20" i="7"/>
  <c r="C18" i="7"/>
  <c r="C19" i="7"/>
  <c r="C17" i="7"/>
  <c r="C15" i="7"/>
  <c r="C16" i="7"/>
  <c r="C14" i="7"/>
  <c r="C12" i="7"/>
  <c r="C13" i="7"/>
  <c r="C11" i="7"/>
  <c r="D21" i="1"/>
  <c r="D17" i="4" s="1"/>
  <c r="D24" i="1"/>
  <c r="D18" i="4" s="1"/>
  <c r="D27" i="1"/>
  <c r="D19" i="4" s="1"/>
  <c r="D36" i="1"/>
  <c r="D22" i="4" s="1"/>
  <c r="K96" i="7"/>
  <c r="J96" i="7"/>
  <c r="I96" i="7"/>
  <c r="H96" i="7"/>
  <c r="F96" i="7"/>
  <c r="G96" i="7" s="1"/>
  <c r="C96" i="7"/>
  <c r="B96" i="7"/>
  <c r="L95" i="7"/>
  <c r="L94" i="7"/>
  <c r="K95" i="7"/>
  <c r="K94" i="7"/>
  <c r="J95" i="7"/>
  <c r="J94" i="7"/>
  <c r="C95" i="7"/>
  <c r="C94" i="7"/>
  <c r="B95" i="7"/>
  <c r="B94" i="7"/>
  <c r="B34" i="7"/>
  <c r="C34" i="7"/>
  <c r="E34" i="7"/>
  <c r="F34" i="7"/>
  <c r="G34" i="7" s="1"/>
  <c r="H34" i="7"/>
  <c r="I34" i="7"/>
  <c r="J34" i="7"/>
  <c r="K34" i="7"/>
  <c r="B35" i="7"/>
  <c r="C35" i="7"/>
  <c r="E35" i="7"/>
  <c r="F35" i="7"/>
  <c r="G35" i="7" s="1"/>
  <c r="H35" i="7"/>
  <c r="I35" i="7"/>
  <c r="J35" i="7"/>
  <c r="K35" i="7"/>
  <c r="B36" i="7"/>
  <c r="C36" i="7"/>
  <c r="E36" i="7"/>
  <c r="F36" i="7"/>
  <c r="G36" i="7" s="1"/>
  <c r="H36" i="7"/>
  <c r="I36" i="7"/>
  <c r="J36" i="7"/>
  <c r="K36" i="7"/>
  <c r="B37" i="7"/>
  <c r="C37" i="7"/>
  <c r="E37" i="7"/>
  <c r="F37" i="7"/>
  <c r="G37" i="7" s="1"/>
  <c r="H37" i="7"/>
  <c r="I37" i="7"/>
  <c r="J37" i="7"/>
  <c r="K37" i="7"/>
  <c r="B38" i="7"/>
  <c r="C38" i="7"/>
  <c r="E38" i="7"/>
  <c r="F38" i="7"/>
  <c r="G38" i="7" s="1"/>
  <c r="H38" i="7"/>
  <c r="I38" i="7"/>
  <c r="J38" i="7"/>
  <c r="K38" i="7"/>
  <c r="B39" i="7"/>
  <c r="C39" i="7"/>
  <c r="E39" i="7"/>
  <c r="F39" i="7"/>
  <c r="G39" i="7" s="1"/>
  <c r="H39" i="7"/>
  <c r="I39" i="7"/>
  <c r="J39" i="7"/>
  <c r="K39" i="7"/>
  <c r="B40" i="7"/>
  <c r="C40" i="7"/>
  <c r="E40" i="7"/>
  <c r="F40" i="7"/>
  <c r="G40" i="7" s="1"/>
  <c r="H40" i="7"/>
  <c r="I40" i="7"/>
  <c r="J40" i="7"/>
  <c r="K40" i="7"/>
  <c r="D37" i="7"/>
  <c r="D39" i="7"/>
  <c r="J89" i="7"/>
  <c r="K89" i="7"/>
  <c r="J90" i="7"/>
  <c r="K90" i="7"/>
  <c r="J91" i="7"/>
  <c r="K91" i="7"/>
  <c r="J92" i="7"/>
  <c r="K92" i="7"/>
  <c r="J93" i="7"/>
  <c r="K93" i="7"/>
  <c r="K88" i="7"/>
  <c r="J88" i="7"/>
  <c r="H89" i="7"/>
  <c r="I89" i="7"/>
  <c r="H90" i="7"/>
  <c r="I90" i="7"/>
  <c r="H91" i="7"/>
  <c r="I91" i="7"/>
  <c r="H92" i="7"/>
  <c r="I92" i="7"/>
  <c r="H93" i="7"/>
  <c r="I93" i="7"/>
  <c r="H94" i="7"/>
  <c r="I94" i="7"/>
  <c r="H95" i="7"/>
  <c r="I95" i="7"/>
  <c r="I88" i="7"/>
  <c r="H88" i="7"/>
  <c r="F89" i="7"/>
  <c r="G89" i="7" s="1"/>
  <c r="F90" i="7"/>
  <c r="G90" i="7" s="1"/>
  <c r="F91" i="7"/>
  <c r="G91" i="7" s="1"/>
  <c r="F92" i="7"/>
  <c r="G92" i="7" s="1"/>
  <c r="F93" i="7"/>
  <c r="G93" i="7" s="1"/>
  <c r="G94" i="7"/>
  <c r="F95" i="7"/>
  <c r="G95" i="7" s="1"/>
  <c r="F88" i="7"/>
  <c r="G88" i="7" s="1"/>
  <c r="C88" i="7"/>
  <c r="C89" i="7"/>
  <c r="D89" i="7"/>
  <c r="C90" i="7"/>
  <c r="C91" i="7"/>
  <c r="C92" i="7"/>
  <c r="C93" i="7"/>
  <c r="B89" i="7"/>
  <c r="B90" i="7"/>
  <c r="B91" i="7"/>
  <c r="B92" i="7"/>
  <c r="B93" i="7"/>
  <c r="B88" i="7"/>
  <c r="E40" i="9"/>
  <c r="D96" i="7" s="1"/>
  <c r="J87" i="7"/>
  <c r="K87" i="7"/>
  <c r="I87" i="7"/>
  <c r="H87" i="7"/>
  <c r="F87" i="7"/>
  <c r="G87" i="7" s="1"/>
  <c r="F65" i="7"/>
  <c r="G65" i="7" s="1"/>
  <c r="C87" i="7"/>
  <c r="B87" i="7"/>
  <c r="L86" i="7"/>
  <c r="K86" i="7"/>
  <c r="J86" i="7"/>
  <c r="D86" i="7"/>
  <c r="C86" i="7"/>
  <c r="B86" i="7"/>
  <c r="B67" i="7"/>
  <c r="F67" i="7"/>
  <c r="G67" i="7" s="1"/>
  <c r="H67" i="7"/>
  <c r="I67" i="7"/>
  <c r="J67" i="7"/>
  <c r="K67" i="7"/>
  <c r="B68" i="7"/>
  <c r="F68" i="7"/>
  <c r="G68" i="7" s="1"/>
  <c r="H68" i="7"/>
  <c r="I68" i="7"/>
  <c r="J68" i="7"/>
  <c r="K68" i="7"/>
  <c r="B69" i="7"/>
  <c r="F69" i="7"/>
  <c r="G69" i="7" s="1"/>
  <c r="H69" i="7"/>
  <c r="I69" i="7"/>
  <c r="J69" i="7"/>
  <c r="K69" i="7"/>
  <c r="B70" i="7"/>
  <c r="F70" i="7"/>
  <c r="G70" i="7" s="1"/>
  <c r="H70" i="7"/>
  <c r="I70" i="7"/>
  <c r="J70" i="7"/>
  <c r="K70" i="7"/>
  <c r="B71" i="7"/>
  <c r="F71" i="7"/>
  <c r="G71" i="7" s="1"/>
  <c r="H71" i="7"/>
  <c r="I71" i="7"/>
  <c r="J71" i="7"/>
  <c r="K71" i="7"/>
  <c r="B72" i="7"/>
  <c r="F72" i="7"/>
  <c r="G72" i="7" s="1"/>
  <c r="H72" i="7"/>
  <c r="I72" i="7"/>
  <c r="J72" i="7"/>
  <c r="K72" i="7"/>
  <c r="B73" i="7"/>
  <c r="F73" i="7"/>
  <c r="G73" i="7" s="1"/>
  <c r="H73" i="7"/>
  <c r="I73" i="7"/>
  <c r="J73" i="7"/>
  <c r="K73" i="7"/>
  <c r="B74" i="7"/>
  <c r="F74" i="7"/>
  <c r="G74" i="7" s="1"/>
  <c r="H74" i="7"/>
  <c r="I74" i="7"/>
  <c r="J74" i="7"/>
  <c r="K74" i="7"/>
  <c r="B75" i="7"/>
  <c r="F75" i="7"/>
  <c r="G75" i="7" s="1"/>
  <c r="H75" i="7"/>
  <c r="I75" i="7"/>
  <c r="J75" i="7"/>
  <c r="K75" i="7"/>
  <c r="B76" i="7"/>
  <c r="F76" i="7"/>
  <c r="G76" i="7" s="1"/>
  <c r="H76" i="7"/>
  <c r="I76" i="7"/>
  <c r="J76" i="7"/>
  <c r="K76" i="7"/>
  <c r="B77" i="7"/>
  <c r="F77" i="7"/>
  <c r="G77" i="7" s="1"/>
  <c r="H77" i="7"/>
  <c r="I77" i="7"/>
  <c r="J77" i="7"/>
  <c r="K77" i="7"/>
  <c r="B78" i="7"/>
  <c r="F78" i="7"/>
  <c r="G78" i="7" s="1"/>
  <c r="H78" i="7"/>
  <c r="I78" i="7"/>
  <c r="J78" i="7"/>
  <c r="K78" i="7"/>
  <c r="B79" i="7"/>
  <c r="F79" i="7"/>
  <c r="G79" i="7" s="1"/>
  <c r="H79" i="7"/>
  <c r="I79" i="7"/>
  <c r="J79" i="7"/>
  <c r="K79" i="7"/>
  <c r="B80" i="7"/>
  <c r="F80" i="7"/>
  <c r="G80" i="7" s="1"/>
  <c r="H80" i="7"/>
  <c r="I80" i="7"/>
  <c r="J80" i="7"/>
  <c r="K80" i="7"/>
  <c r="B81" i="7"/>
  <c r="F81" i="7"/>
  <c r="G81" i="7" s="1"/>
  <c r="H81" i="7"/>
  <c r="I81" i="7"/>
  <c r="J81" i="7"/>
  <c r="K81" i="7"/>
  <c r="B82" i="7"/>
  <c r="F82" i="7"/>
  <c r="G82" i="7" s="1"/>
  <c r="H82" i="7"/>
  <c r="I82" i="7"/>
  <c r="J82" i="7"/>
  <c r="K82" i="7"/>
  <c r="B83" i="7"/>
  <c r="F83" i="7"/>
  <c r="G83" i="7" s="1"/>
  <c r="H83" i="7"/>
  <c r="I83" i="7"/>
  <c r="J83" i="7"/>
  <c r="K83" i="7"/>
  <c r="B84" i="7"/>
  <c r="F84" i="7"/>
  <c r="G84" i="7" s="1"/>
  <c r="H84" i="7"/>
  <c r="I84" i="7"/>
  <c r="J84" i="7"/>
  <c r="K84" i="7"/>
  <c r="B85" i="7"/>
  <c r="F85" i="7"/>
  <c r="G85" i="7" s="1"/>
  <c r="H85" i="7"/>
  <c r="I85" i="7"/>
  <c r="J85" i="7"/>
  <c r="K85" i="7"/>
  <c r="K66" i="7"/>
  <c r="J66" i="7"/>
  <c r="I66" i="7"/>
  <c r="H66" i="7"/>
  <c r="F66" i="7"/>
  <c r="G66" i="7" s="1"/>
  <c r="B66" i="7"/>
  <c r="I65" i="7"/>
  <c r="H65" i="7"/>
  <c r="B65" i="7"/>
  <c r="F45" i="7"/>
  <c r="G45" i="7" s="1"/>
  <c r="F46" i="7"/>
  <c r="G46" i="7" s="1"/>
  <c r="F47" i="7"/>
  <c r="G47" i="7" s="1"/>
  <c r="F48" i="7"/>
  <c r="G48" i="7" s="1"/>
  <c r="F49" i="7"/>
  <c r="G49" i="7" s="1"/>
  <c r="F50" i="7"/>
  <c r="G50" i="7" s="1"/>
  <c r="F51" i="7"/>
  <c r="G51" i="7" s="1"/>
  <c r="F52" i="7"/>
  <c r="G52" i="7" s="1"/>
  <c r="F53" i="7"/>
  <c r="G53" i="7" s="1"/>
  <c r="F54" i="7"/>
  <c r="G54" i="7" s="1"/>
  <c r="F55" i="7"/>
  <c r="G55" i="7" s="1"/>
  <c r="F56" i="7"/>
  <c r="G56" i="7" s="1"/>
  <c r="F57" i="7"/>
  <c r="G57" i="7" s="1"/>
  <c r="F58" i="7"/>
  <c r="G58" i="7" s="1"/>
  <c r="F59" i="7"/>
  <c r="G59" i="7" s="1"/>
  <c r="F60" i="7"/>
  <c r="G60" i="7" s="1"/>
  <c r="F61" i="7"/>
  <c r="G61" i="7" s="1"/>
  <c r="F62" i="7"/>
  <c r="G62" i="7" s="1"/>
  <c r="F63" i="7"/>
  <c r="G63" i="7" s="1"/>
  <c r="G64" i="7"/>
  <c r="F44" i="7"/>
  <c r="G44" i="7" s="1"/>
  <c r="G29" i="7"/>
  <c r="G30" i="7"/>
  <c r="G41" i="7"/>
  <c r="G42" i="7"/>
  <c r="L64" i="7"/>
  <c r="K64" i="7"/>
  <c r="J64" i="7"/>
  <c r="D64" i="7"/>
  <c r="C64" i="7"/>
  <c r="B64" i="7"/>
  <c r="L42" i="7"/>
  <c r="L41" i="7"/>
  <c r="D56" i="8"/>
  <c r="D68" i="7" s="1"/>
  <c r="C67" i="7"/>
  <c r="C68" i="7"/>
  <c r="C69" i="7"/>
  <c r="C70" i="7"/>
  <c r="C71" i="7"/>
  <c r="C72" i="7"/>
  <c r="C73" i="7"/>
  <c r="C74" i="7"/>
  <c r="C75" i="7"/>
  <c r="C76" i="7"/>
  <c r="C77" i="7"/>
  <c r="C79" i="7"/>
  <c r="C80" i="7"/>
  <c r="C81" i="7"/>
  <c r="C82" i="7"/>
  <c r="C83" i="7"/>
  <c r="C84" i="7"/>
  <c r="C85" i="7"/>
  <c r="C66" i="7"/>
  <c r="D76" i="8"/>
  <c r="D87" i="7" s="1"/>
  <c r="D73" i="8"/>
  <c r="D85" i="7" s="1"/>
  <c r="D72" i="8"/>
  <c r="D84" i="7" s="1"/>
  <c r="D71" i="8"/>
  <c r="D83" i="7" s="1"/>
  <c r="D70" i="8"/>
  <c r="D82" i="7" s="1"/>
  <c r="D69" i="8"/>
  <c r="D81" i="7" s="1"/>
  <c r="D68" i="8"/>
  <c r="D80" i="7" s="1"/>
  <c r="D67" i="8"/>
  <c r="D79" i="7" s="1"/>
  <c r="D66" i="8"/>
  <c r="D78" i="7" s="1"/>
  <c r="D65" i="8"/>
  <c r="D77" i="7" s="1"/>
  <c r="D64" i="8"/>
  <c r="D76" i="7" s="1"/>
  <c r="D63" i="8"/>
  <c r="D75" i="7" s="1"/>
  <c r="D62" i="8"/>
  <c r="D74" i="7" s="1"/>
  <c r="D61" i="8"/>
  <c r="D73" i="7" s="1"/>
  <c r="D60" i="8"/>
  <c r="D72" i="7" s="1"/>
  <c r="D59" i="8"/>
  <c r="D71" i="7" s="1"/>
  <c r="D58" i="8"/>
  <c r="D70" i="7" s="1"/>
  <c r="D57" i="8"/>
  <c r="D69" i="7" s="1"/>
  <c r="D55" i="8"/>
  <c r="D67" i="7" s="1"/>
  <c r="D54" i="8"/>
  <c r="D66" i="7" s="1"/>
  <c r="C78" i="7"/>
  <c r="J49" i="7"/>
  <c r="K49" i="7"/>
  <c r="J50" i="7"/>
  <c r="K50" i="7"/>
  <c r="J51" i="7"/>
  <c r="K51" i="7"/>
  <c r="J52" i="7"/>
  <c r="K52" i="7"/>
  <c r="J53" i="7"/>
  <c r="K53" i="7"/>
  <c r="J54" i="7"/>
  <c r="K54" i="7"/>
  <c r="J55" i="7"/>
  <c r="K55" i="7"/>
  <c r="J56" i="7"/>
  <c r="K56" i="7"/>
  <c r="J57" i="7"/>
  <c r="K57" i="7"/>
  <c r="J58" i="7"/>
  <c r="K58" i="7"/>
  <c r="J59" i="7"/>
  <c r="K59" i="7"/>
  <c r="J60" i="7"/>
  <c r="K60" i="7"/>
  <c r="J61" i="7"/>
  <c r="K61" i="7"/>
  <c r="J62" i="7"/>
  <c r="K62" i="7"/>
  <c r="J63" i="7"/>
  <c r="K63" i="7"/>
  <c r="J45" i="7"/>
  <c r="K45" i="7"/>
  <c r="J46" i="7"/>
  <c r="K46" i="7"/>
  <c r="J47" i="7"/>
  <c r="K47" i="7"/>
  <c r="J48" i="7"/>
  <c r="K48" i="7"/>
  <c r="J44" i="7"/>
  <c r="K44" i="7"/>
  <c r="H45" i="7"/>
  <c r="I45" i="7"/>
  <c r="H46" i="7"/>
  <c r="I46" i="7"/>
  <c r="H47" i="7"/>
  <c r="I47" i="7"/>
  <c r="H48" i="7"/>
  <c r="I48" i="7"/>
  <c r="H49" i="7"/>
  <c r="I49" i="7"/>
  <c r="H50" i="7"/>
  <c r="I50" i="7"/>
  <c r="H51" i="7"/>
  <c r="I51" i="7"/>
  <c r="H52" i="7"/>
  <c r="I52" i="7"/>
  <c r="H53" i="7"/>
  <c r="I53" i="7"/>
  <c r="H54" i="7"/>
  <c r="I54" i="7"/>
  <c r="H55" i="7"/>
  <c r="I55" i="7"/>
  <c r="H56" i="7"/>
  <c r="I56" i="7"/>
  <c r="H57" i="7"/>
  <c r="I57" i="7"/>
  <c r="H58" i="7"/>
  <c r="I58" i="7"/>
  <c r="H59" i="7"/>
  <c r="I59" i="7"/>
  <c r="H60" i="7"/>
  <c r="I60" i="7"/>
  <c r="H61" i="7"/>
  <c r="I61" i="7"/>
  <c r="H62" i="7"/>
  <c r="I62" i="7"/>
  <c r="H63" i="7"/>
  <c r="I63" i="7"/>
  <c r="H44" i="7"/>
  <c r="I44" i="7"/>
  <c r="C50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44" i="7"/>
  <c r="D41" i="8"/>
  <c r="D65" i="7" s="1"/>
  <c r="C45" i="7"/>
  <c r="D45" i="7"/>
  <c r="D46" i="7"/>
  <c r="C48" i="7"/>
  <c r="C49" i="7"/>
  <c r="D49" i="7"/>
  <c r="C51" i="7"/>
  <c r="D51" i="7"/>
  <c r="C52" i="7"/>
  <c r="D52" i="7"/>
  <c r="C53" i="7"/>
  <c r="D53" i="7"/>
  <c r="C54" i="7"/>
  <c r="C55" i="7"/>
  <c r="D55" i="7"/>
  <c r="C56" i="7"/>
  <c r="C57" i="7"/>
  <c r="D57" i="7"/>
  <c r="C58" i="7"/>
  <c r="C59" i="7"/>
  <c r="C60" i="7"/>
  <c r="D60" i="7"/>
  <c r="C61" i="7"/>
  <c r="D61" i="7"/>
  <c r="C62" i="7"/>
  <c r="C63" i="7"/>
  <c r="D44" i="7"/>
  <c r="C44" i="7"/>
  <c r="K43" i="7"/>
  <c r="J43" i="7"/>
  <c r="C43" i="7"/>
  <c r="F43" i="7"/>
  <c r="G43" i="7" s="1"/>
  <c r="H43" i="7"/>
  <c r="I43" i="7"/>
  <c r="B43" i="7"/>
  <c r="K42" i="7"/>
  <c r="K41" i="7"/>
  <c r="J42" i="7"/>
  <c r="J41" i="7"/>
  <c r="D42" i="7"/>
  <c r="D41" i="7"/>
  <c r="C42" i="7"/>
  <c r="C41" i="7"/>
  <c r="B42" i="7"/>
  <c r="B41" i="7"/>
  <c r="K33" i="7"/>
  <c r="J33" i="7"/>
  <c r="I33" i="7"/>
  <c r="H33" i="7"/>
  <c r="E33" i="7"/>
  <c r="C33" i="7"/>
  <c r="F33" i="7"/>
  <c r="G33" i="7" s="1"/>
  <c r="B33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11" i="7"/>
  <c r="F32" i="7"/>
  <c r="G32" i="7" s="1"/>
  <c r="H32" i="7"/>
  <c r="I32" i="7"/>
  <c r="F31" i="7"/>
  <c r="G31" i="7" s="1"/>
  <c r="H31" i="7"/>
  <c r="I31" i="7"/>
  <c r="J32" i="7"/>
  <c r="J3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11" i="7"/>
  <c r="K32" i="7"/>
  <c r="K31" i="7"/>
  <c r="D18" i="1"/>
  <c r="B32" i="7"/>
  <c r="C32" i="7"/>
  <c r="C31" i="7"/>
  <c r="B31" i="7"/>
  <c r="H11" i="7"/>
  <c r="I11" i="7"/>
  <c r="H12" i="7"/>
  <c r="I12" i="7"/>
  <c r="H13" i="7"/>
  <c r="I13" i="7"/>
  <c r="G14" i="7"/>
  <c r="H14" i="7"/>
  <c r="I14" i="7"/>
  <c r="H15" i="7"/>
  <c r="I15" i="7"/>
  <c r="H16" i="7"/>
  <c r="I16" i="7"/>
  <c r="G17" i="7"/>
  <c r="H17" i="7"/>
  <c r="I17" i="7"/>
  <c r="H18" i="7"/>
  <c r="I18" i="7"/>
  <c r="H19" i="7"/>
  <c r="I19" i="7"/>
  <c r="G20" i="7"/>
  <c r="H20" i="7"/>
  <c r="I20" i="7"/>
  <c r="H21" i="7"/>
  <c r="I21" i="7"/>
  <c r="H22" i="7"/>
  <c r="I22" i="7"/>
  <c r="G23" i="7"/>
  <c r="H23" i="7"/>
  <c r="I23" i="7"/>
  <c r="H24" i="7"/>
  <c r="I24" i="7"/>
  <c r="H25" i="7"/>
  <c r="I25" i="7"/>
  <c r="B14" i="7"/>
  <c r="B15" i="7"/>
  <c r="B16" i="7"/>
  <c r="B17" i="7"/>
  <c r="B18" i="7"/>
  <c r="B19" i="7"/>
  <c r="B20" i="7"/>
  <c r="B21" i="7"/>
  <c r="B22" i="7"/>
  <c r="B23" i="7"/>
  <c r="B24" i="7"/>
  <c r="B25" i="7"/>
  <c r="B12" i="7"/>
  <c r="B13" i="7"/>
  <c r="B11" i="7"/>
  <c r="D43" i="7"/>
  <c r="D36" i="7"/>
  <c r="D40" i="7"/>
  <c r="G25" i="7"/>
  <c r="G24" i="7"/>
  <c r="G22" i="7"/>
  <c r="G21" i="7"/>
  <c r="G18" i="7"/>
  <c r="G16" i="7"/>
  <c r="D25" i="7"/>
  <c r="D22" i="7"/>
  <c r="D19" i="7"/>
  <c r="G19" i="7"/>
  <c r="G15" i="7"/>
  <c r="G12" i="7"/>
  <c r="D39" i="1"/>
  <c r="D23" i="4" s="1"/>
  <c r="D42" i="1"/>
  <c r="D24" i="4" s="1"/>
  <c r="D45" i="1"/>
  <c r="D25" i="4" s="1"/>
  <c r="D48" i="1"/>
  <c r="D51" i="1"/>
  <c r="D54" i="1"/>
  <c r="D57" i="1"/>
  <c r="D60" i="1"/>
  <c r="D63" i="1"/>
  <c r="A17" i="4"/>
  <c r="A16" i="4"/>
  <c r="C29" i="4"/>
  <c r="B29" i="4"/>
  <c r="E29" i="4" s="1"/>
  <c r="B28" i="4"/>
  <c r="E28" i="4" s="1"/>
  <c r="C28" i="4"/>
  <c r="D29" i="4"/>
  <c r="D28" i="4"/>
  <c r="C16" i="4"/>
  <c r="B16" i="4"/>
  <c r="G15" i="1"/>
  <c r="B29" i="7"/>
  <c r="D29" i="7"/>
  <c r="J29" i="7"/>
  <c r="K29" i="7"/>
  <c r="J30" i="7"/>
  <c r="B30" i="7"/>
  <c r="D30" i="7"/>
  <c r="K30" i="7"/>
  <c r="E11" i="4"/>
  <c r="D18" i="7" l="1"/>
  <c r="D16" i="4"/>
  <c r="D90" i="7"/>
  <c r="D92" i="7"/>
  <c r="D91" i="7"/>
  <c r="D15" i="7"/>
  <c r="D23" i="7"/>
  <c r="D31" i="7"/>
  <c r="D32" i="7"/>
  <c r="D12" i="7"/>
  <c r="D13" i="7"/>
  <c r="D17" i="7"/>
  <c r="D20" i="7"/>
  <c r="D14" i="7"/>
  <c r="D11" i="7"/>
  <c r="D24" i="7"/>
  <c r="D16" i="7"/>
  <c r="D21" i="7"/>
  <c r="D35" i="7"/>
  <c r="D33" i="7"/>
  <c r="D34" i="7"/>
  <c r="D38" i="7"/>
</calcChain>
</file>

<file path=xl/sharedStrings.xml><?xml version="1.0" encoding="utf-8"?>
<sst xmlns="http://schemas.openxmlformats.org/spreadsheetml/2006/main" count="311" uniqueCount="120">
  <si>
    <t>nº</t>
  </si>
  <si>
    <t>Escola</t>
  </si>
  <si>
    <t>Sexo</t>
  </si>
  <si>
    <t>Nivel</t>
  </si>
  <si>
    <t>mas</t>
  </si>
  <si>
    <t>fem</t>
  </si>
  <si>
    <t>Instruções</t>
  </si>
  <si>
    <t>Grupo</t>
  </si>
  <si>
    <t>par</t>
  </si>
  <si>
    <t>trio</t>
  </si>
  <si>
    <t>Bilhete de identidade</t>
  </si>
  <si>
    <t>Nome dos Juízes</t>
  </si>
  <si>
    <t>Ficha de inscrição</t>
  </si>
  <si>
    <t>CLDE</t>
  </si>
  <si>
    <t>Desportos gímnicos 
Acrobática</t>
  </si>
  <si>
    <t>misto</t>
  </si>
  <si>
    <t>data de nascimento</t>
  </si>
  <si>
    <t>nº de ordem</t>
  </si>
  <si>
    <t xml:space="preserve">Nome dos ginastas
</t>
  </si>
  <si>
    <t>Paulo Rafael</t>
  </si>
  <si>
    <t>Joaquim Sousa</t>
  </si>
  <si>
    <t>Escola Secundária de Canelas</t>
  </si>
  <si>
    <t>exemplo</t>
  </si>
  <si>
    <t>Nome dos ginastas</t>
  </si>
  <si>
    <t>DSR</t>
  </si>
  <si>
    <t>Norte</t>
  </si>
  <si>
    <t>Nome dos gínastas</t>
  </si>
  <si>
    <t>Nível</t>
  </si>
  <si>
    <t>Data de nascimento</t>
  </si>
  <si>
    <t>Modaldade</t>
  </si>
  <si>
    <t>Tipo de participante</t>
  </si>
  <si>
    <t>Aparelhos necessários</t>
  </si>
  <si>
    <t>Tempo de prova</t>
  </si>
  <si>
    <t>sexo</t>
  </si>
  <si>
    <t>Nìvel</t>
  </si>
  <si>
    <t>Contacto</t>
  </si>
  <si>
    <t>Contactos</t>
  </si>
  <si>
    <t>Escolas</t>
  </si>
  <si>
    <t>Genero</t>
  </si>
  <si>
    <t>Género</t>
  </si>
  <si>
    <t>Sexo/prova</t>
  </si>
  <si>
    <t>Ficha de Inscrição</t>
  </si>
  <si>
    <t>Escalão</t>
  </si>
  <si>
    <t>Aparelho facultativo</t>
  </si>
  <si>
    <t>infantis</t>
  </si>
  <si>
    <t>paralelas</t>
  </si>
  <si>
    <t>iniciados</t>
  </si>
  <si>
    <t>barra fixa</t>
  </si>
  <si>
    <t>juvenis</t>
  </si>
  <si>
    <t>trave</t>
  </si>
  <si>
    <t>juniores</t>
  </si>
  <si>
    <t>Lista Geral de Participantes</t>
  </si>
  <si>
    <t>Lisboa VT</t>
  </si>
  <si>
    <t>Alentejo</t>
  </si>
  <si>
    <t>Algarve</t>
  </si>
  <si>
    <t>Centro</t>
  </si>
  <si>
    <t>Aparelhos gímnicos necessários</t>
  </si>
  <si>
    <r>
      <t xml:space="preserve">3 -O nome dos alunos </t>
    </r>
    <r>
      <rPr>
        <b/>
        <sz val="11"/>
        <color theme="1"/>
        <rFont val="Times New Roman"/>
        <family val="1"/>
      </rPr>
      <t xml:space="preserve">(primeiro e último) </t>
    </r>
    <r>
      <rPr>
        <sz val="11"/>
        <color theme="1"/>
        <rFont val="Times New Roman"/>
        <family val="1"/>
      </rPr>
      <t xml:space="preserve">deve ser colocado da seguinte forma: 
</t>
    </r>
    <r>
      <rPr>
        <b/>
        <sz val="11"/>
        <rFont val="Times New Roman"/>
        <family val="1"/>
      </rPr>
      <t>Se o conjunto for "par" utilizar a 1ª célula par o 1º aluno e a 2º célula para o 2º aluno
Se o conjunto for" trio", utilizar as 3 células, uma com um nome dos alunos que constituem o trio</t>
    </r>
  </si>
  <si>
    <t>3 - No género, escalão e aparelho, utilizar o filtro e escolher o registo correspondente ao aluno.</t>
  </si>
  <si>
    <t>Madeira</t>
  </si>
  <si>
    <t>ES Almeida Garrett</t>
  </si>
  <si>
    <t>ES D. Dinis</t>
  </si>
  <si>
    <t>EBS Canelas</t>
  </si>
  <si>
    <t>Porto</t>
  </si>
  <si>
    <r>
      <t xml:space="preserve">2 - Na parte da inscrição, devem colocar </t>
    </r>
    <r>
      <rPr>
        <b/>
        <sz val="11"/>
        <color theme="1"/>
        <rFont val="Times New Roman"/>
        <family val="1"/>
      </rPr>
      <t xml:space="preserve">primeiro e último </t>
    </r>
    <r>
      <rPr>
        <sz val="11"/>
        <color theme="1"/>
        <rFont val="Times New Roman"/>
        <family val="1"/>
      </rPr>
      <t>nome do aluno
A CLDE e o nome da escola são colocados automáticamente, sempre que um nome for adicionado.</t>
    </r>
  </si>
  <si>
    <t>Trio</t>
  </si>
  <si>
    <t>2 - Na parte da inscrição, colocar o primeiro e último nome de cada aluno 
O grupo e o género são escolhidos através do filtro correspondente. 
A CLDE e a escola, são preenchidos automáticamente no momento em que adicionam os nomes do alunos.</t>
  </si>
  <si>
    <r>
      <t xml:space="preserve">2 - Na parte da inscrição colocar os nomes dos alunos </t>
    </r>
    <r>
      <rPr>
        <b/>
        <sz val="11"/>
        <color theme="1"/>
        <rFont val="Times New Roman"/>
        <family val="1"/>
      </rPr>
      <t>(primeiro e último</t>
    </r>
    <r>
      <rPr>
        <sz val="11"/>
        <color theme="1"/>
        <rFont val="Times New Roman"/>
        <family val="1"/>
      </rPr>
      <t>)
A CLDE e a Escola, são colocados automáticamente, sempre que um nome for adicionado.</t>
    </r>
  </si>
  <si>
    <r>
      <t xml:space="preserve">2 - Na parte da inscrição, colocar o nome do aluno </t>
    </r>
    <r>
      <rPr>
        <b/>
        <sz val="11"/>
        <color theme="1"/>
        <rFont val="Times New Roman"/>
        <family val="1"/>
      </rPr>
      <t xml:space="preserve">(primeiro e último) </t>
    </r>
    <r>
      <rPr>
        <sz val="11"/>
        <color theme="1"/>
        <rFont val="Times New Roman"/>
        <family val="1"/>
      </rPr>
      <t>e o género. A escola é colocada automáticamente, sempre que um nome for adicionado.</t>
    </r>
  </si>
  <si>
    <t>3 - Se a escola tem dois grupos/equipa, devem preencher as duas partes da ficha de inscrição, uma para cada grupo/equipa (Ex: ES Canelas A; ES Canelas B)</t>
  </si>
  <si>
    <t>3 - No género, e no nível, utilizar o filtro e escolher o registo correspondente ao aluno.</t>
  </si>
  <si>
    <t>EB Júlio Dinis</t>
  </si>
  <si>
    <t>Colégio NS Esperança</t>
  </si>
  <si>
    <t>EBS Cerco</t>
  </si>
  <si>
    <t>Colégio NS Lurdes</t>
  </si>
  <si>
    <t>EBS Levante da Maia</t>
  </si>
  <si>
    <t>EB Maria Manuela Sá</t>
  </si>
  <si>
    <t>ES Aurélia de Sousa</t>
  </si>
  <si>
    <t>EB Frei Manuel</t>
  </si>
  <si>
    <t>EB Adriano Correia Oliveira</t>
  </si>
  <si>
    <t>EB Madalena</t>
  </si>
  <si>
    <t>EB D. Pedro I</t>
  </si>
  <si>
    <t>Externato Paulo VI</t>
  </si>
  <si>
    <t>ES Abel Salazar</t>
  </si>
  <si>
    <t>EB Irmãos Passos</t>
  </si>
  <si>
    <t>Colégio de Gaia</t>
  </si>
  <si>
    <t>1 - No  cabeçalho só têm de colocar os nomes dos professores responsáveis pelo grupo, contacto, e a escola (escolher através do filtro)</t>
  </si>
  <si>
    <t>ES Sophia de Mello Breyner</t>
  </si>
  <si>
    <t>1 - No  cabeçalho só tem de colocar o nome do professor responsável, contacto e a escola (escolher através do filtro)</t>
  </si>
  <si>
    <t>1 - No  cabeçalho colocar o nome do professor responsável, contacto, a escola (escolher através do filtro), os aparelhos necessários e o tempo de prova.</t>
  </si>
  <si>
    <t>EBS Cerco A</t>
  </si>
  <si>
    <t>EBS Cerco B</t>
  </si>
  <si>
    <t>ES Almeida Garrett A</t>
  </si>
  <si>
    <t>ES Almeida Garrett B</t>
  </si>
  <si>
    <t>EBS Cerco C</t>
  </si>
  <si>
    <t>ES Almeida Garrett C</t>
  </si>
  <si>
    <t>EB Escultor António Fernandes Sá</t>
  </si>
  <si>
    <t>EB Sophia de Mello Breyner</t>
  </si>
  <si>
    <t>Colégio de Nossa Senhora da Esperança</t>
  </si>
  <si>
    <t>Escola Básica Adriano Correia de Oliveira, Avintes, Vila Nova de Gaia</t>
  </si>
  <si>
    <t>Escola Básica da Madalena, Vila Nova de Gaia</t>
  </si>
  <si>
    <t>Escola Básica e Secundária D. Dinis, Santo Tirso</t>
  </si>
  <si>
    <t>Escola Básica e Secundária de Canelas, Vila Nova de Gaia</t>
  </si>
  <si>
    <t>Escola Básica e Secundária do Cerco, Porto</t>
  </si>
  <si>
    <t>Escola Básica e Secundária do Levante da Maia, Nogueira da Maia, Maia</t>
  </si>
  <si>
    <t>Escola Básica Escultor António Fernandes Sá, Gervide, Vila Nova de Gaia</t>
  </si>
  <si>
    <t>Escola Básica Frei Manuel de Santa Inês, Baguim do Monte, Gondomar</t>
  </si>
  <si>
    <t>Escola Básica Júlio Dinis, Grijó, Vila Nova de Gaia</t>
  </si>
  <si>
    <t>Escola Básica Sophia de Mello Breyner, Corvo, Vila Nova de Gaia</t>
  </si>
  <si>
    <t>Escola Secundária Almeida Garrett, Vila Nova de Gaia</t>
  </si>
  <si>
    <t>Escola Secundária Aurélia de Sousa, Porto</t>
  </si>
  <si>
    <t>Externato Liceal "Paulo VI"</t>
  </si>
  <si>
    <t>EBS Cerco D</t>
  </si>
  <si>
    <t>1º encontro</t>
  </si>
  <si>
    <t>especialidades</t>
  </si>
  <si>
    <t>Mini</t>
  </si>
  <si>
    <t>Tapete</t>
  </si>
  <si>
    <t>PCT</t>
  </si>
  <si>
    <t>Prova</t>
  </si>
  <si>
    <t>José Emanuel Rocha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</si>
</sst>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28"/>
      <color rgb="FFFF0000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48"/>
      <color theme="1"/>
      <name val="Times New Roman"/>
      <family val="1"/>
    </font>
    <font>
      <b/>
      <sz val="30"/>
      <color theme="1"/>
      <name val="Times New Roman"/>
      <family val="1"/>
    </font>
    <font>
      <sz val="12"/>
      <color theme="3"/>
      <name val="Times New Roman"/>
      <family val="1"/>
    </font>
    <font>
      <b/>
      <sz val="11"/>
      <name val="Times New Roman"/>
      <family val="1"/>
    </font>
    <font>
      <b/>
      <sz val="36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26"/>
      <color theme="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48"/>
      <color theme="0"/>
      <name val="Times New Roman"/>
      <family val="1"/>
    </font>
    <font>
      <sz val="7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3" tint="-0.499984740745262"/>
      <name val="Times New Roman"/>
      <family val="1"/>
    </font>
    <font>
      <b/>
      <sz val="10"/>
      <color theme="3" tint="-0.499984740745262"/>
      <name val="Times New Roman"/>
      <family val="1"/>
    </font>
    <font>
      <sz val="22"/>
      <color theme="1"/>
      <name val="Times New Roman"/>
      <family val="1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3" tint="-0.499984740745262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22"/>
      <color theme="1"/>
      <name val="Calibri"/>
      <family val="2"/>
      <scheme val="minor"/>
    </font>
    <font>
      <b/>
      <sz val="60"/>
      <color theme="0"/>
      <name val="Times New Roman"/>
      <family val="1"/>
    </font>
    <font>
      <sz val="12"/>
      <name val="Arial"/>
      <family val="2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48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35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4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hidden="1"/>
    </xf>
    <xf numFmtId="14" fontId="1" fillId="0" borderId="0" xfId="0" applyNumberFormat="1" applyFont="1" applyBorder="1" applyAlignment="1" applyProtection="1">
      <alignment vertical="center"/>
      <protection hidden="1"/>
    </xf>
    <xf numFmtId="14" fontId="16" fillId="6" borderId="16" xfId="0" applyNumberFormat="1" applyFont="1" applyFill="1" applyBorder="1" applyAlignment="1" applyProtection="1">
      <alignment horizontal="center" vertical="center"/>
      <protection hidden="1"/>
    </xf>
    <xf numFmtId="14" fontId="16" fillId="6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16" xfId="0" applyNumberFormat="1" applyFont="1" applyFill="1" applyBorder="1" applyAlignment="1" applyProtection="1">
      <alignment vertical="center"/>
      <protection locked="0"/>
    </xf>
    <xf numFmtId="0" fontId="10" fillId="0" borderId="1" xfId="0" applyNumberFormat="1" applyFont="1" applyFill="1" applyBorder="1" applyAlignment="1" applyProtection="1">
      <alignment vertical="center"/>
      <protection locked="0"/>
    </xf>
    <xf numFmtId="0" fontId="10" fillId="0" borderId="19" xfId="0" applyNumberFormat="1" applyFont="1" applyFill="1" applyBorder="1" applyAlignment="1" applyProtection="1">
      <alignment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hidden="1"/>
    </xf>
    <xf numFmtId="0" fontId="1" fillId="4" borderId="1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6" fillId="6" borderId="16" xfId="0" applyNumberFormat="1" applyFont="1" applyFill="1" applyBorder="1" applyAlignment="1" applyProtection="1">
      <alignment vertical="center"/>
      <protection hidden="1"/>
    </xf>
    <xf numFmtId="0" fontId="16" fillId="6" borderId="1" xfId="0" applyNumberFormat="1" applyFont="1" applyFill="1" applyBorder="1" applyAlignment="1" applyProtection="1">
      <alignment vertical="center"/>
      <protection hidden="1"/>
    </xf>
    <xf numFmtId="0" fontId="16" fillId="6" borderId="19" xfId="0" applyNumberFormat="1" applyFont="1" applyFill="1" applyBorder="1" applyAlignment="1" applyProtection="1">
      <alignment vertical="center"/>
      <protection hidden="1"/>
    </xf>
    <xf numFmtId="0" fontId="16" fillId="6" borderId="19" xfId="0" applyNumberFormat="1" applyFont="1" applyFill="1" applyBorder="1" applyAlignment="1" applyProtection="1">
      <alignment horizontal="center" vertical="center"/>
      <protection hidden="1"/>
    </xf>
    <xf numFmtId="14" fontId="10" fillId="0" borderId="16" xfId="0" applyNumberFormat="1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locked="0"/>
    </xf>
    <xf numFmtId="0" fontId="16" fillId="6" borderId="17" xfId="0" applyNumberFormat="1" applyFont="1" applyFill="1" applyBorder="1" applyAlignment="1" applyProtection="1">
      <alignment vertical="center"/>
      <protection hidden="1"/>
    </xf>
    <xf numFmtId="0" fontId="16" fillId="6" borderId="18" xfId="0" applyNumberFormat="1" applyFont="1" applyFill="1" applyBorder="1" applyAlignment="1" applyProtection="1">
      <alignment vertical="center"/>
      <protection hidden="1"/>
    </xf>
    <xf numFmtId="0" fontId="16" fillId="6" borderId="24" xfId="0" applyNumberFormat="1" applyFont="1" applyFill="1" applyBorder="1" applyAlignment="1" applyProtection="1">
      <alignment horizontal="center" vertical="center"/>
      <protection hidden="1"/>
    </xf>
    <xf numFmtId="0" fontId="16" fillId="6" borderId="25" xfId="0" applyNumberFormat="1" applyFont="1" applyFill="1" applyBorder="1" applyAlignment="1" applyProtection="1">
      <alignment vertical="center"/>
      <protection hidden="1"/>
    </xf>
    <xf numFmtId="0" fontId="16" fillId="6" borderId="20" xfId="0" applyNumberFormat="1" applyFont="1" applyFill="1" applyBorder="1" applyAlignment="1" applyProtection="1">
      <alignment vertical="center"/>
      <protection hidden="1"/>
    </xf>
    <xf numFmtId="0" fontId="10" fillId="0" borderId="17" xfId="0" applyNumberFormat="1" applyFont="1" applyFill="1" applyBorder="1" applyAlignment="1" applyProtection="1">
      <alignment vertical="center"/>
      <protection locked="0"/>
    </xf>
    <xf numFmtId="0" fontId="10" fillId="0" borderId="18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9" fillId="4" borderId="6" xfId="0" applyNumberFormat="1" applyFont="1" applyFill="1" applyBorder="1" applyAlignment="1" applyProtection="1">
      <alignment horizontal="center" vertical="center"/>
      <protection hidden="1"/>
    </xf>
    <xf numFmtId="0" fontId="9" fillId="4" borderId="6" xfId="0" applyNumberFormat="1" applyFont="1" applyFill="1" applyBorder="1" applyAlignment="1" applyProtection="1">
      <alignment horizontal="left" vertical="center"/>
      <protection locked="0"/>
    </xf>
    <xf numFmtId="0" fontId="9" fillId="4" borderId="27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4" borderId="6" xfId="0" applyNumberFormat="1" applyFont="1" applyFill="1" applyBorder="1" applyAlignment="1" applyProtection="1">
      <alignment horizontal="left" vertical="center"/>
      <protection hidden="1"/>
    </xf>
    <xf numFmtId="0" fontId="19" fillId="0" borderId="0" xfId="1" quotePrefix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4" borderId="27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Fill="1" applyBorder="1" applyAlignment="1">
      <alignment horizontal="center" vertical="center"/>
    </xf>
    <xf numFmtId="0" fontId="1" fillId="4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4" borderId="6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21" fillId="0" borderId="28" xfId="0" applyFont="1" applyFill="1" applyBorder="1" applyAlignment="1" applyProtection="1">
      <alignment vertical="center"/>
      <protection hidden="1"/>
    </xf>
    <xf numFmtId="0" fontId="1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1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NumberFormat="1" applyFont="1" applyFill="1" applyBorder="1" applyAlignment="1" applyProtection="1">
      <alignment horizontal="left" vertical="center" wrapText="1"/>
      <protection hidden="1"/>
    </xf>
    <xf numFmtId="0" fontId="1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4" borderId="1" xfId="0" applyNumberFormat="1" applyFont="1" applyFill="1" applyBorder="1" applyAlignment="1" applyProtection="1">
      <alignment horizontal="center" vertical="center"/>
      <protection locked="0"/>
    </xf>
    <xf numFmtId="16" fontId="9" fillId="4" borderId="27" xfId="0" applyNumberFormat="1" applyFont="1" applyFill="1" applyBorder="1" applyAlignment="1" applyProtection="1">
      <alignment vertical="center"/>
      <protection locked="0"/>
    </xf>
    <xf numFmtId="14" fontId="1" fillId="4" borderId="1" xfId="0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hidden="1"/>
    </xf>
    <xf numFmtId="0" fontId="0" fillId="0" borderId="29" xfId="0" applyFont="1" applyBorder="1" applyProtection="1">
      <protection hidden="1"/>
    </xf>
    <xf numFmtId="0" fontId="0" fillId="0" borderId="29" xfId="0" applyBorder="1" applyProtection="1"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4" borderId="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4" borderId="27" xfId="0" applyNumberFormat="1" applyFont="1" applyFill="1" applyBorder="1" applyAlignment="1" applyProtection="1">
      <alignment horizontal="right" vertical="center"/>
      <protection locked="0"/>
    </xf>
    <xf numFmtId="14" fontId="1" fillId="0" borderId="27" xfId="0" applyNumberFormat="1" applyFont="1" applyFill="1" applyBorder="1" applyAlignment="1" applyProtection="1">
      <alignment vertical="center"/>
      <protection locked="0"/>
    </xf>
    <xf numFmtId="0" fontId="10" fillId="0" borderId="17" xfId="0" applyNumberFormat="1" applyFont="1" applyFill="1" applyBorder="1" applyAlignment="1" applyProtection="1">
      <alignment horizontal="right" vertical="center"/>
      <protection locked="0"/>
    </xf>
    <xf numFmtId="0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22" fillId="2" borderId="12" xfId="0" applyFont="1" applyFill="1" applyBorder="1" applyAlignment="1" applyProtection="1">
      <alignment horizontal="left" vertical="center"/>
      <protection locked="0"/>
    </xf>
    <xf numFmtId="0" fontId="23" fillId="0" borderId="0" xfId="0" applyFont="1"/>
    <xf numFmtId="0" fontId="23" fillId="2" borderId="0" xfId="0" applyFont="1" applyFill="1"/>
    <xf numFmtId="0" fontId="23" fillId="9" borderId="0" xfId="0" applyFont="1" applyFill="1"/>
    <xf numFmtId="0" fontId="1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23" fillId="9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26" fillId="6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3" xfId="0" applyFont="1" applyFill="1" applyBorder="1" applyAlignment="1" applyProtection="1">
      <alignment vertical="center"/>
      <protection locked="0"/>
    </xf>
    <xf numFmtId="0" fontId="27" fillId="11" borderId="33" xfId="0" applyFont="1" applyFill="1" applyBorder="1" applyAlignment="1" applyProtection="1">
      <alignment horizontal="left" vertical="center"/>
      <protection hidden="1"/>
    </xf>
    <xf numFmtId="0" fontId="30" fillId="0" borderId="0" xfId="0" applyFont="1" applyAlignment="1" applyProtection="1">
      <alignment vertical="top"/>
      <protection hidden="1"/>
    </xf>
    <xf numFmtId="0" fontId="30" fillId="9" borderId="0" xfId="0" applyFont="1" applyFill="1" applyAlignment="1" applyProtection="1">
      <alignment vertical="top"/>
      <protection hidden="1"/>
    </xf>
    <xf numFmtId="0" fontId="30" fillId="0" borderId="0" xfId="0" applyFont="1" applyAlignment="1" applyProtection="1">
      <alignment vertical="center"/>
      <protection hidden="1"/>
    </xf>
    <xf numFmtId="0" fontId="30" fillId="9" borderId="0" xfId="0" applyFont="1" applyFill="1" applyAlignment="1" applyProtection="1">
      <alignment vertical="center"/>
      <protection hidden="1"/>
    </xf>
    <xf numFmtId="0" fontId="31" fillId="0" borderId="0" xfId="0" applyFont="1"/>
    <xf numFmtId="0" fontId="1" fillId="4" borderId="3" xfId="0" applyNumberFormat="1" applyFont="1" applyFill="1" applyBorder="1" applyAlignment="1" applyProtection="1">
      <alignment horizontal="center" vertical="center"/>
      <protection hidden="1"/>
    </xf>
    <xf numFmtId="0" fontId="9" fillId="4" borderId="10" xfId="0" applyNumberFormat="1" applyFont="1" applyFill="1" applyBorder="1" applyAlignment="1" applyProtection="1">
      <alignment horizontal="left" vertical="center"/>
      <protection hidden="1"/>
    </xf>
    <xf numFmtId="0" fontId="9" fillId="4" borderId="2" xfId="0" applyNumberFormat="1" applyFont="1" applyFill="1" applyBorder="1" applyAlignment="1" applyProtection="1">
      <alignment horizontal="left" vertical="center"/>
      <protection hidden="1"/>
    </xf>
    <xf numFmtId="14" fontId="10" fillId="0" borderId="19" xfId="0" applyNumberFormat="1" applyFont="1" applyFill="1" applyBorder="1" applyAlignment="1" applyProtection="1">
      <alignment horizontal="center" vertical="center"/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4" borderId="6" xfId="0" applyNumberFormat="1" applyFont="1" applyFill="1" applyBorder="1" applyAlignment="1" applyProtection="1">
      <alignment horizontal="left" vertical="center"/>
      <protection locked="0"/>
    </xf>
    <xf numFmtId="0" fontId="1" fillId="4" borderId="6" xfId="0" applyNumberFormat="1" applyFont="1" applyFill="1" applyBorder="1" applyAlignment="1" applyProtection="1">
      <alignment horizontal="left" vertical="center" wrapText="1"/>
      <protection locked="0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4" borderId="27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14" fontId="1" fillId="0" borderId="1" xfId="0" applyNumberFormat="1" applyFont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4" borderId="8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hidden="1"/>
    </xf>
    <xf numFmtId="14" fontId="1" fillId="0" borderId="27" xfId="0" applyNumberFormat="1" applyFont="1" applyFill="1" applyBorder="1" applyAlignment="1" applyProtection="1">
      <alignment horizontal="right" vertical="center"/>
      <protection locked="0"/>
    </xf>
    <xf numFmtId="14" fontId="10" fillId="0" borderId="1" xfId="0" applyNumberFormat="1" applyFont="1" applyFill="1" applyBorder="1" applyAlignment="1" applyProtection="1">
      <alignment horizontal="right" vertical="center"/>
      <protection locked="0"/>
    </xf>
    <xf numFmtId="14" fontId="1" fillId="0" borderId="0" xfId="0" applyNumberFormat="1" applyFont="1"/>
    <xf numFmtId="0" fontId="9" fillId="0" borderId="1" xfId="0" applyFont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16" xfId="0" applyNumberFormat="1" applyFont="1" applyFill="1" applyBorder="1" applyAlignment="1" applyProtection="1">
      <alignment vertical="center"/>
      <protection locked="0"/>
    </xf>
    <xf numFmtId="0" fontId="10" fillId="0" borderId="1" xfId="0" applyNumberFormat="1" applyFont="1" applyFill="1" applyBorder="1" applyAlignment="1" applyProtection="1">
      <alignment vertical="center"/>
      <protection locked="0"/>
    </xf>
    <xf numFmtId="0" fontId="10" fillId="0" borderId="19" xfId="0" applyNumberFormat="1" applyFont="1" applyFill="1" applyBorder="1" applyAlignment="1" applyProtection="1">
      <alignment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4" borderId="27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0" xfId="0" applyNumberFormat="1" applyFont="1" applyFill="1" applyBorder="1" applyAlignment="1" applyProtection="1">
      <alignment horizontal="right" vertical="center"/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6" xfId="0" applyNumberFormat="1" applyFont="1" applyFill="1" applyBorder="1" applyAlignment="1" applyProtection="1">
      <alignment horizontal="left" vertical="center"/>
      <protection locked="0"/>
    </xf>
    <xf numFmtId="0" fontId="1" fillId="4" borderId="6" xfId="0" applyNumberFormat="1" applyFont="1" applyFill="1" applyBorder="1" applyAlignment="1" applyProtection="1">
      <alignment horizontal="left" vertical="center" wrapText="1"/>
      <protection locked="0"/>
    </xf>
    <xf numFmtId="0" fontId="1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7" xfId="0" applyNumberFormat="1" applyFont="1" applyFill="1" applyBorder="1" applyAlignment="1" applyProtection="1">
      <alignment horizontal="right" vertical="center" wrapText="1"/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7" xfId="0" applyNumberFormat="1" applyFont="1" applyFill="1" applyBorder="1" applyAlignment="1" applyProtection="1">
      <alignment horizontal="left" vertical="center"/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6" xfId="0" applyNumberFormat="1" applyFont="1" applyFill="1" applyBorder="1" applyAlignment="1" applyProtection="1">
      <alignment horizontal="left" vertical="center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hidden="1"/>
    </xf>
    <xf numFmtId="0" fontId="9" fillId="4" borderId="6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9" fillId="4" borderId="27" xfId="0" applyNumberFormat="1" applyFont="1" applyFill="1" applyBorder="1" applyAlignment="1" applyProtection="1">
      <alignment vertical="center"/>
      <protection locked="0"/>
    </xf>
    <xf numFmtId="14" fontId="9" fillId="4" borderId="27" xfId="0" applyNumberFormat="1" applyFont="1" applyFill="1" applyBorder="1" applyAlignment="1" applyProtection="1">
      <alignment vertical="center"/>
      <protection locked="0"/>
    </xf>
    <xf numFmtId="0" fontId="1" fillId="4" borderId="6" xfId="0" applyNumberFormat="1" applyFont="1" applyFill="1" applyBorder="1" applyAlignment="1" applyProtection="1">
      <alignment horizontal="left" vertical="center"/>
      <protection locked="0"/>
    </xf>
    <xf numFmtId="0" fontId="1" fillId="9" borderId="33" xfId="0" applyFont="1" applyFill="1" applyBorder="1" applyAlignment="1" applyProtection="1">
      <alignment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14" fontId="1" fillId="4" borderId="1" xfId="0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horizontal="right" vertical="center"/>
      <protection locked="0"/>
    </xf>
    <xf numFmtId="0" fontId="9" fillId="4" borderId="6" xfId="0" applyNumberFormat="1" applyFont="1" applyFill="1" applyBorder="1" applyAlignment="1" applyProtection="1">
      <alignment horizontal="left" vertical="center"/>
      <protection locked="0"/>
    </xf>
    <xf numFmtId="0" fontId="1" fillId="4" borderId="6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NumberFormat="1" applyFont="1" applyFill="1" applyBorder="1" applyAlignment="1" applyProtection="1">
      <alignment horizontal="left" vertical="center"/>
      <protection locked="0"/>
    </xf>
    <xf numFmtId="0" fontId="9" fillId="4" borderId="1" xfId="0" applyNumberFormat="1" applyFont="1" applyFill="1" applyBorder="1" applyAlignment="1" applyProtection="1">
      <alignment horizontal="center" vertical="center"/>
      <protection hidden="1"/>
    </xf>
    <xf numFmtId="0" fontId="1" fillId="4" borderId="6" xfId="0" applyNumberFormat="1" applyFont="1" applyFill="1" applyBorder="1" applyAlignment="1" applyProtection="1">
      <alignment horizontal="left" vertical="center"/>
      <protection locked="0"/>
    </xf>
    <xf numFmtId="0" fontId="9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27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horizontal="right"/>
    </xf>
    <xf numFmtId="14" fontId="9" fillId="4" borderId="1" xfId="0" applyNumberFormat="1" applyFont="1" applyFill="1" applyBorder="1" applyAlignment="1" applyProtection="1">
      <alignment horizontal="right" vertical="center"/>
      <protection locked="0"/>
    </xf>
    <xf numFmtId="0" fontId="9" fillId="4" borderId="1" xfId="0" applyNumberFormat="1" applyFont="1" applyFill="1" applyBorder="1" applyAlignment="1" applyProtection="1">
      <alignment horizontal="right" vertical="center"/>
      <protection locked="0"/>
    </xf>
    <xf numFmtId="14" fontId="1" fillId="4" borderId="1" xfId="0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horizontal="right" vertical="center"/>
      <protection locked="0"/>
    </xf>
    <xf numFmtId="0" fontId="1" fillId="4" borderId="3" xfId="0" applyNumberFormat="1" applyFont="1" applyFill="1" applyBorder="1" applyAlignment="1" applyProtection="1">
      <alignment horizontal="center" vertical="center"/>
      <protection hidden="1"/>
    </xf>
    <xf numFmtId="0" fontId="9" fillId="4" borderId="10" xfId="0" applyNumberFormat="1" applyFont="1" applyFill="1" applyBorder="1" applyAlignment="1" applyProtection="1">
      <alignment horizontal="left" vertical="center"/>
      <protection hidden="1"/>
    </xf>
    <xf numFmtId="0" fontId="9" fillId="4" borderId="2" xfId="0" applyNumberFormat="1" applyFont="1" applyFill="1" applyBorder="1" applyAlignment="1" applyProtection="1">
      <alignment horizontal="left" vertical="center"/>
      <protection hidden="1"/>
    </xf>
    <xf numFmtId="0" fontId="1" fillId="4" borderId="27" xfId="0" applyNumberFormat="1" applyFont="1" applyFill="1" applyBorder="1" applyAlignment="1" applyProtection="1">
      <alignment horizontal="left" vertical="center"/>
      <protection locked="0"/>
    </xf>
    <xf numFmtId="0" fontId="28" fillId="11" borderId="3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11" borderId="33" xfId="0" applyFont="1" applyFill="1" applyBorder="1" applyAlignment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27" fillId="11" borderId="33" xfId="0" applyFont="1" applyFill="1" applyBorder="1" applyAlignment="1" applyProtection="1">
      <alignment horizontal="center" vertical="center"/>
      <protection hidden="1"/>
    </xf>
    <xf numFmtId="0" fontId="1" fillId="9" borderId="33" xfId="0" applyFont="1" applyFill="1" applyBorder="1" applyAlignment="1" applyProtection="1">
      <alignment horizontal="center" vertical="center"/>
      <protection locked="0"/>
    </xf>
    <xf numFmtId="0" fontId="9" fillId="9" borderId="33" xfId="0" applyFont="1" applyFill="1" applyBorder="1" applyAlignment="1" applyProtection="1">
      <alignment horizontal="center" vertical="center"/>
      <protection locked="0"/>
    </xf>
    <xf numFmtId="0" fontId="32" fillId="9" borderId="33" xfId="0" applyFont="1" applyFill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right" vertical="center"/>
      <protection locked="0"/>
    </xf>
    <xf numFmtId="0" fontId="28" fillId="11" borderId="35" xfId="0" applyFont="1" applyFill="1" applyBorder="1" applyAlignment="1" applyProtection="1">
      <alignment horizontal="center" vertical="center"/>
      <protection hidden="1"/>
    </xf>
    <xf numFmtId="0" fontId="1" fillId="9" borderId="35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27" fillId="8" borderId="33" xfId="0" applyFont="1" applyFill="1" applyBorder="1" applyAlignment="1" applyProtection="1">
      <alignment horizontal="center" vertical="center"/>
      <protection hidden="1"/>
    </xf>
    <xf numFmtId="0" fontId="9" fillId="4" borderId="1" xfId="0" applyNumberFormat="1" applyFont="1" applyFill="1" applyBorder="1" applyAlignment="1" applyProtection="1">
      <alignment horizontal="left" vertical="center"/>
      <protection hidden="1"/>
    </xf>
    <xf numFmtId="0" fontId="22" fillId="7" borderId="33" xfId="0" applyFont="1" applyFill="1" applyBorder="1" applyAlignment="1" applyProtection="1">
      <alignment horizontal="center" vertical="center"/>
      <protection locked="0"/>
    </xf>
    <xf numFmtId="0" fontId="35" fillId="0" borderId="31" xfId="0" applyFont="1" applyFill="1" applyBorder="1" applyAlignment="1" applyProtection="1">
      <alignment horizontal="center" vertical="center"/>
      <protection locked="0"/>
    </xf>
    <xf numFmtId="0" fontId="9" fillId="4" borderId="27" xfId="0" applyNumberFormat="1" applyFont="1" applyFill="1" applyBorder="1" applyAlignment="1" applyProtection="1">
      <alignment vertical="center"/>
      <protection hidden="1"/>
    </xf>
    <xf numFmtId="0" fontId="36" fillId="0" borderId="1" xfId="0" applyFont="1" applyBorder="1"/>
    <xf numFmtId="0" fontId="36" fillId="0" borderId="1" xfId="0" applyFont="1" applyFill="1" applyBorder="1"/>
    <xf numFmtId="0" fontId="36" fillId="0" borderId="12" xfId="0" applyFont="1" applyBorder="1"/>
    <xf numFmtId="0" fontId="36" fillId="0" borderId="12" xfId="0" applyFont="1" applyFill="1" applyBorder="1"/>
    <xf numFmtId="0" fontId="33" fillId="0" borderId="1" xfId="0" applyFont="1" applyFill="1" applyBorder="1"/>
    <xf numFmtId="0" fontId="31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7" fillId="0" borderId="1" xfId="0" applyFont="1" applyBorder="1"/>
    <xf numFmtId="0" fontId="37" fillId="0" borderId="12" xfId="0" applyFont="1" applyBorder="1"/>
    <xf numFmtId="0" fontId="31" fillId="0" borderId="0" xfId="0" applyFont="1" applyAlignment="1" applyProtection="1">
      <alignment vertical="center"/>
      <protection hidden="1"/>
    </xf>
    <xf numFmtId="0" fontId="9" fillId="4" borderId="2" xfId="0" applyNumberFormat="1" applyFont="1" applyFill="1" applyBorder="1" applyAlignment="1" applyProtection="1">
      <alignment horizontal="center" vertical="center"/>
      <protection hidden="1"/>
    </xf>
    <xf numFmtId="0" fontId="9" fillId="4" borderId="27" xfId="0" applyNumberFormat="1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 applyProtection="1">
      <alignment vertical="center"/>
      <protection hidden="1"/>
    </xf>
    <xf numFmtId="0" fontId="39" fillId="0" borderId="1" xfId="0" applyFont="1" applyBorder="1"/>
    <xf numFmtId="0" fontId="39" fillId="0" borderId="1" xfId="0" applyFont="1" applyFill="1" applyBorder="1"/>
    <xf numFmtId="0" fontId="39" fillId="0" borderId="12" xfId="0" applyFont="1" applyBorder="1"/>
    <xf numFmtId="0" fontId="39" fillId="0" borderId="12" xfId="0" applyFont="1" applyFill="1" applyBorder="1"/>
    <xf numFmtId="0" fontId="41" fillId="0" borderId="0" xfId="0" applyFont="1" applyAlignment="1">
      <alignment horizontal="center" vertical="center"/>
    </xf>
    <xf numFmtId="0" fontId="42" fillId="0" borderId="1" xfId="0" applyFont="1" applyBorder="1"/>
    <xf numFmtId="0" fontId="42" fillId="0" borderId="1" xfId="0" applyFont="1" applyFill="1" applyBorder="1"/>
    <xf numFmtId="0" fontId="22" fillId="0" borderId="0" xfId="0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23" fillId="0" borderId="0" xfId="0" applyFont="1" applyFill="1" applyAlignment="1">
      <alignment wrapText="1"/>
    </xf>
    <xf numFmtId="0" fontId="23" fillId="9" borderId="0" xfId="0" applyFont="1" applyFill="1" applyAlignment="1">
      <alignment wrapText="1"/>
    </xf>
    <xf numFmtId="0" fontId="24" fillId="9" borderId="0" xfId="0" applyFont="1" applyFill="1" applyAlignment="1">
      <alignment vertical="center" wrapText="1"/>
    </xf>
    <xf numFmtId="0" fontId="23" fillId="0" borderId="0" xfId="0" applyFont="1" applyFill="1" applyAlignment="1" applyProtection="1">
      <alignment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horizontal="right" wrapText="1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hidden="1"/>
    </xf>
    <xf numFmtId="0" fontId="38" fillId="9" borderId="0" xfId="1" applyFont="1" applyFill="1" applyAlignment="1" applyProtection="1">
      <alignment vertical="center" wrapText="1"/>
      <protection hidden="1"/>
    </xf>
    <xf numFmtId="0" fontId="38" fillId="0" borderId="0" xfId="1" applyFont="1" applyFill="1" applyAlignment="1" applyProtection="1">
      <alignment vertical="center" wrapText="1"/>
      <protection hidden="1"/>
    </xf>
    <xf numFmtId="0" fontId="29" fillId="0" borderId="0" xfId="1" applyFont="1" applyFill="1" applyAlignment="1" applyProtection="1">
      <alignment horizontal="center" vertical="center" wrapText="1"/>
      <protection hidden="1"/>
    </xf>
    <xf numFmtId="0" fontId="29" fillId="0" borderId="0" xfId="1" applyFont="1" applyFill="1" applyAlignment="1" applyProtection="1">
      <alignment horizontal="center" vertical="center"/>
      <protection hidden="1"/>
    </xf>
    <xf numFmtId="0" fontId="43" fillId="10" borderId="0" xfId="1" applyFont="1" applyFill="1" applyAlignment="1" applyProtection="1">
      <alignment horizontal="center" vertical="center" wrapText="1"/>
      <protection locked="0" hidden="1"/>
    </xf>
    <xf numFmtId="0" fontId="1" fillId="4" borderId="1" xfId="0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horizontal="center" wrapTex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16" fillId="0" borderId="21" xfId="0" applyNumberFormat="1" applyFont="1" applyFill="1" applyBorder="1" applyAlignment="1" applyProtection="1">
      <alignment horizontal="center" vertical="center"/>
      <protection locked="0"/>
    </xf>
    <xf numFmtId="0" fontId="16" fillId="0" borderId="24" xfId="0" applyNumberFormat="1" applyFont="1" applyFill="1" applyBorder="1" applyAlignment="1" applyProtection="1">
      <alignment horizontal="center" vertical="center"/>
      <protection locked="0"/>
    </xf>
    <xf numFmtId="0" fontId="16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left" vertical="center"/>
      <protection hidden="1"/>
    </xf>
    <xf numFmtId="0" fontId="9" fillId="0" borderId="12" xfId="0" applyNumberFormat="1" applyFont="1" applyFill="1" applyBorder="1" applyAlignment="1" applyProtection="1">
      <alignment horizontal="left" vertical="center"/>
      <protection hidden="1"/>
    </xf>
    <xf numFmtId="0" fontId="9" fillId="0" borderId="26" xfId="0" applyNumberFormat="1" applyFont="1" applyFill="1" applyBorder="1" applyAlignment="1" applyProtection="1">
      <alignment horizontal="left" vertical="center"/>
      <protection hidden="1"/>
    </xf>
    <xf numFmtId="0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9" fillId="0" borderId="22" xfId="0" applyNumberFormat="1" applyFont="1" applyFill="1" applyBorder="1" applyAlignment="1" applyProtection="1">
      <alignment horizontal="left" vertical="center"/>
      <protection locked="0"/>
    </xf>
    <xf numFmtId="0" fontId="9" fillId="0" borderId="14" xfId="0" applyNumberFormat="1" applyFont="1" applyFill="1" applyBorder="1" applyAlignment="1" applyProtection="1">
      <alignment horizontal="left" vertical="center"/>
      <protection locked="0"/>
    </xf>
    <xf numFmtId="0" fontId="9" fillId="0" borderId="15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5" xfId="0" applyNumberFormat="1" applyFont="1" applyFill="1" applyBorder="1" applyAlignment="1" applyProtection="1">
      <alignment horizontal="center" vertical="center"/>
      <protection hidden="1"/>
    </xf>
    <xf numFmtId="0" fontId="12" fillId="3" borderId="2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0" fontId="12" fillId="3" borderId="11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/>
      <protection hidden="1"/>
    </xf>
    <xf numFmtId="0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19" xfId="0" applyNumberFormat="1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>
      <alignment horizontal="center" vertical="center" wrapText="1"/>
    </xf>
    <xf numFmtId="0" fontId="27" fillId="11" borderId="33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0" fontId="10" fillId="2" borderId="33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6" fillId="6" borderId="16" xfId="0" applyFont="1" applyFill="1" applyBorder="1" applyAlignment="1" applyProtection="1">
      <alignment horizontal="center" vertical="center"/>
      <protection hidden="1"/>
    </xf>
    <xf numFmtId="0" fontId="16" fillId="6" borderId="1" xfId="0" applyFont="1" applyFill="1" applyBorder="1" applyAlignment="1" applyProtection="1">
      <alignment horizontal="center" vertical="center"/>
      <protection hidden="1"/>
    </xf>
    <xf numFmtId="0" fontId="16" fillId="6" borderId="19" xfId="0" applyFont="1" applyFill="1" applyBorder="1" applyAlignment="1" applyProtection="1">
      <alignment horizontal="center" vertical="center"/>
      <protection hidden="1"/>
    </xf>
    <xf numFmtId="0" fontId="16" fillId="6" borderId="16" xfId="0" applyNumberFormat="1" applyFont="1" applyFill="1" applyBorder="1" applyAlignment="1" applyProtection="1">
      <alignment horizontal="center" vertical="center"/>
      <protection hidden="1"/>
    </xf>
    <xf numFmtId="0" fontId="16" fillId="6" borderId="1" xfId="0" applyNumberFormat="1" applyFont="1" applyFill="1" applyBorder="1" applyAlignment="1" applyProtection="1">
      <alignment horizontal="center" vertical="center"/>
      <protection hidden="1"/>
    </xf>
    <xf numFmtId="0" fontId="16" fillId="6" borderId="19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>
      <alignment horizontal="left" vertical="center"/>
    </xf>
    <xf numFmtId="0" fontId="12" fillId="3" borderId="2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6" fillId="6" borderId="16" xfId="0" applyNumberFormat="1" applyFont="1" applyFill="1" applyBorder="1" applyAlignment="1" applyProtection="1">
      <alignment horizontal="left" vertical="center"/>
      <protection hidden="1"/>
    </xf>
    <xf numFmtId="0" fontId="16" fillId="6" borderId="1" xfId="0" applyNumberFormat="1" applyFont="1" applyFill="1" applyBorder="1" applyAlignment="1" applyProtection="1">
      <alignment horizontal="left" vertical="center"/>
      <protection hidden="1"/>
    </xf>
    <xf numFmtId="0" fontId="16" fillId="6" borderId="19" xfId="0" applyNumberFormat="1" applyFont="1" applyFill="1" applyBorder="1" applyAlignment="1" applyProtection="1">
      <alignment horizontal="left" vertical="center"/>
      <protection hidden="1"/>
    </xf>
    <xf numFmtId="0" fontId="1" fillId="0" borderId="3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8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wrapText="1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28" fillId="11" borderId="33" xfId="0" applyFont="1" applyFill="1" applyBorder="1" applyAlignment="1" applyProtection="1">
      <alignment horizontal="center" vertical="center"/>
      <protection hidden="1"/>
    </xf>
    <xf numFmtId="0" fontId="28" fillId="11" borderId="0" xfId="0" applyFont="1" applyFill="1" applyBorder="1" applyAlignment="1" applyProtection="1">
      <alignment horizontal="center" vertical="center"/>
      <protection hidden="1"/>
    </xf>
    <xf numFmtId="0" fontId="1" fillId="9" borderId="33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8" xfId="0" applyFont="1" applyBorder="1" applyAlignment="1" applyProtection="1">
      <alignment horizontal="left" vertical="center" wrapText="1"/>
      <protection hidden="1"/>
    </xf>
    <xf numFmtId="0" fontId="1" fillId="0" borderId="32" xfId="0" applyFont="1" applyBorder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0" fillId="5" borderId="13" xfId="0" applyFont="1" applyFill="1" applyBorder="1" applyProtection="1">
      <protection locked="0"/>
    </xf>
    <xf numFmtId="0" fontId="22" fillId="2" borderId="29" xfId="0" applyFont="1" applyFill="1" applyBorder="1" applyAlignment="1" applyProtection="1">
      <alignment horizontal="left" vertical="center"/>
      <protection locked="0"/>
    </xf>
    <xf numFmtId="0" fontId="0" fillId="0" borderId="29" xfId="0" applyFont="1" applyBorder="1" applyProtection="1">
      <protection locked="0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23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" fillId="0" borderId="29" xfId="0" applyFont="1" applyBorder="1" applyAlignment="1" applyProtection="1">
      <alignment horizontal="center" vertical="top" wrapText="1"/>
      <protection hidden="1"/>
    </xf>
    <xf numFmtId="0" fontId="0" fillId="5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9" borderId="35" xfId="0" applyFont="1" applyFill="1" applyBorder="1" applyAlignment="1" applyProtection="1">
      <alignment horizontal="left" vertical="center"/>
      <protection locked="0"/>
    </xf>
    <xf numFmtId="0" fontId="1" fillId="9" borderId="33" xfId="0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Border="1" applyAlignment="1" applyProtection="1">
      <alignment horizontal="center" vertical="center"/>
      <protection locked="0"/>
    </xf>
    <xf numFmtId="0" fontId="28" fillId="11" borderId="35" xfId="0" applyFont="1" applyFill="1" applyBorder="1" applyAlignment="1" applyProtection="1">
      <alignment horizontal="center" vertical="center"/>
      <protection hidden="1"/>
    </xf>
    <xf numFmtId="0" fontId="27" fillId="8" borderId="33" xfId="0" applyFont="1" applyFill="1" applyBorder="1" applyAlignment="1" applyProtection="1">
      <alignment horizontal="center" vertical="center"/>
      <protection hidden="1"/>
    </xf>
    <xf numFmtId="0" fontId="27" fillId="8" borderId="0" xfId="0" applyFont="1" applyFill="1" applyBorder="1" applyAlignment="1" applyProtection="1">
      <alignment horizontal="center" vertical="center"/>
      <protection hidden="1"/>
    </xf>
    <xf numFmtId="0" fontId="1" fillId="4" borderId="1" xfId="0" applyNumberFormat="1" applyFont="1" applyFill="1" applyBorder="1" applyAlignment="1" applyProtection="1">
      <alignment horizontal="left" vertical="center"/>
      <protection hidden="1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6" fillId="3" borderId="32" xfId="0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8" xfId="0" applyFont="1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22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Art&#237;stica!A1"/><Relationship Id="rId2" Type="http://schemas.openxmlformats.org/officeDocument/2006/relationships/image" Target="../media/image1.png"/><Relationship Id="rId1" Type="http://schemas.openxmlformats.org/officeDocument/2006/relationships/hyperlink" Target="#Trampolins!A1"/><Relationship Id="rId5" Type="http://schemas.openxmlformats.org/officeDocument/2006/relationships/image" Target="../media/image3.emf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9.png"/><Relationship Id="rId1" Type="http://schemas.openxmlformats.org/officeDocument/2006/relationships/image" Target="../media/image5.jpeg"/><Relationship Id="rId4" Type="http://schemas.openxmlformats.org/officeDocument/2006/relationships/hyperlink" Target="#'Instru&#231;&#245;es artistica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Instru&#231;&#245;es acrob&#225;tica'!A1"/><Relationship Id="rId2" Type="http://schemas.openxmlformats.org/officeDocument/2006/relationships/image" Target="../media/image5.jpeg"/><Relationship Id="rId1" Type="http://schemas.openxmlformats.org/officeDocument/2006/relationships/image" Target="../media/image6.png"/><Relationship Id="rId4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Ficha de inscri&#231;&#227;o - acrob&#225;tica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hyperlink" Target="#'Instru&#231;&#245;es trampolins'!A1"/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Trampolins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Instru&#231;&#245;es Grupo'!A1"/><Relationship Id="rId2" Type="http://schemas.openxmlformats.org/officeDocument/2006/relationships/hyperlink" Target="#&#205;ndice!A1"/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Grup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Art&#237;stic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8700</xdr:colOff>
      <xdr:row>4</xdr:row>
      <xdr:rowOff>140837</xdr:rowOff>
    </xdr:from>
    <xdr:to>
      <xdr:col>5</xdr:col>
      <xdr:colOff>1833562</xdr:colOff>
      <xdr:row>7</xdr:row>
      <xdr:rowOff>308673</xdr:rowOff>
    </xdr:to>
    <xdr:pic>
      <xdr:nvPicPr>
        <xdr:cNvPr id="4" name="Imagem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7763" y="1129056"/>
          <a:ext cx="1824862" cy="10548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56956</xdr:colOff>
      <xdr:row>4</xdr:row>
      <xdr:rowOff>29765</xdr:rowOff>
    </xdr:from>
    <xdr:to>
      <xdr:col>7</xdr:col>
      <xdr:colOff>1792172</xdr:colOff>
      <xdr:row>7</xdr:row>
      <xdr:rowOff>360104</xdr:rowOff>
    </xdr:to>
    <xdr:pic>
      <xdr:nvPicPr>
        <xdr:cNvPr id="6" name="Imagem 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5534" y="1017984"/>
          <a:ext cx="1818560" cy="1217354"/>
        </a:xfrm>
        <a:prstGeom prst="rect">
          <a:avLst/>
        </a:prstGeom>
      </xdr:spPr>
    </xdr:pic>
    <xdr:clientData/>
  </xdr:twoCellAnchor>
  <xdr:twoCellAnchor editAs="oneCell">
    <xdr:from>
      <xdr:col>1</xdr:col>
      <xdr:colOff>357191</xdr:colOff>
      <xdr:row>1</xdr:row>
      <xdr:rowOff>5953</xdr:rowOff>
    </xdr:from>
    <xdr:to>
      <xdr:col>3</xdr:col>
      <xdr:colOff>1416401</xdr:colOff>
      <xdr:row>6</xdr:row>
      <xdr:rowOff>6207</xdr:rowOff>
    </xdr:to>
    <xdr:pic>
      <xdr:nvPicPr>
        <xdr:cNvPr id="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535" y="83344"/>
          <a:ext cx="2982069" cy="1720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962023</xdr:colOff>
      <xdr:row>3</xdr:row>
      <xdr:rowOff>152399</xdr:rowOff>
    </xdr:from>
    <xdr:to>
      <xdr:col>1</xdr:col>
      <xdr:colOff>962024</xdr:colOff>
      <xdr:row>8</xdr:row>
      <xdr:rowOff>28574</xdr:rowOff>
    </xdr:to>
    <xdr:pic>
      <xdr:nvPicPr>
        <xdr:cNvPr id="2" name="Imagem 1" descr="desporto escola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85898" y="1200149"/>
          <a:ext cx="1" cy="8667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0</xdr:col>
      <xdr:colOff>438150</xdr:colOff>
      <xdr:row>4</xdr:row>
      <xdr:rowOff>59072</xdr:rowOff>
    </xdr:from>
    <xdr:to>
      <xdr:col>0</xdr:col>
      <xdr:colOff>438151</xdr:colOff>
      <xdr:row>8</xdr:row>
      <xdr:rowOff>125747</xdr:rowOff>
    </xdr:to>
    <xdr:pic>
      <xdr:nvPicPr>
        <xdr:cNvPr id="3" name="Imagem 2" descr="desporto escola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8150" y="821072"/>
          <a:ext cx="1" cy="8667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0</xdr:col>
      <xdr:colOff>82255</xdr:colOff>
      <xdr:row>1</xdr:row>
      <xdr:rowOff>308674</xdr:rowOff>
    </xdr:from>
    <xdr:to>
      <xdr:col>2</xdr:col>
      <xdr:colOff>100853</xdr:colOff>
      <xdr:row>10</xdr:row>
      <xdr:rowOff>134469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55" y="644850"/>
          <a:ext cx="2786451" cy="1865266"/>
        </a:xfrm>
        <a:prstGeom prst="rect">
          <a:avLst/>
        </a:prstGeom>
      </xdr:spPr>
    </xdr:pic>
    <xdr:clientData/>
  </xdr:twoCellAnchor>
  <xdr:twoCellAnchor>
    <xdr:from>
      <xdr:col>1</xdr:col>
      <xdr:colOff>1407144</xdr:colOff>
      <xdr:row>9</xdr:row>
      <xdr:rowOff>38100</xdr:rowOff>
    </xdr:from>
    <xdr:to>
      <xdr:col>2</xdr:col>
      <xdr:colOff>4182</xdr:colOff>
      <xdr:row>9</xdr:row>
      <xdr:rowOff>233245</xdr:rowOff>
    </xdr:to>
    <xdr:sp macro="" textlink="">
      <xdr:nvSpPr>
        <xdr:cNvPr id="5" name="CaixaDeTexto 4"/>
        <xdr:cNvSpPr txBox="1"/>
      </xdr:nvSpPr>
      <xdr:spPr>
        <a:xfrm>
          <a:off x="1931019" y="2266950"/>
          <a:ext cx="816363" cy="195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2438399</xdr:colOff>
      <xdr:row>1</xdr:row>
      <xdr:rowOff>292474</xdr:rowOff>
    </xdr:to>
    <xdr:sp macro="" textlink="">
      <xdr:nvSpPr>
        <xdr:cNvPr id="11" name="Cortar e Arredondar Rectângulo de Canto Simples 10">
          <a:hlinkClick xmlns:r="http://schemas.openxmlformats.org/officeDocument/2006/relationships" r:id="rId3"/>
        </xdr:cNvPr>
        <xdr:cNvSpPr/>
      </xdr:nvSpPr>
      <xdr:spPr>
        <a:xfrm>
          <a:off x="0" y="0"/>
          <a:ext cx="5210174" cy="625849"/>
        </a:xfrm>
        <a:prstGeom prst="snipRound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Índice</a:t>
          </a:r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32657</xdr:colOff>
      <xdr:row>0</xdr:row>
      <xdr:rowOff>0</xdr:rowOff>
    </xdr:from>
    <xdr:to>
      <xdr:col>9</xdr:col>
      <xdr:colOff>752475</xdr:colOff>
      <xdr:row>1</xdr:row>
      <xdr:rowOff>285750</xdr:rowOff>
    </xdr:to>
    <xdr:sp macro="" textlink="">
      <xdr:nvSpPr>
        <xdr:cNvPr id="12" name="Cortar e Arredondar Rectângulo de Canto Simples 11">
          <a:hlinkClick xmlns:r="http://schemas.openxmlformats.org/officeDocument/2006/relationships" r:id="rId4"/>
        </xdr:cNvPr>
        <xdr:cNvSpPr/>
      </xdr:nvSpPr>
      <xdr:spPr>
        <a:xfrm>
          <a:off x="5261882" y="0"/>
          <a:ext cx="5368018" cy="619125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>
    <xdr:from>
      <xdr:col>1</xdr:col>
      <xdr:colOff>1407144</xdr:colOff>
      <xdr:row>9</xdr:row>
      <xdr:rowOff>38100</xdr:rowOff>
    </xdr:from>
    <xdr:to>
      <xdr:col>2</xdr:col>
      <xdr:colOff>4182</xdr:colOff>
      <xdr:row>9</xdr:row>
      <xdr:rowOff>233245</xdr:rowOff>
    </xdr:to>
    <xdr:sp macro="" textlink="">
      <xdr:nvSpPr>
        <xdr:cNvPr id="8" name="CaixaDeTexto 7"/>
        <xdr:cNvSpPr txBox="1"/>
      </xdr:nvSpPr>
      <xdr:spPr>
        <a:xfrm>
          <a:off x="2016744" y="2076450"/>
          <a:ext cx="759213" cy="195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470327</xdr:colOff>
      <xdr:row>5</xdr:row>
      <xdr:rowOff>159080</xdr:rowOff>
    </xdr:from>
    <xdr:to>
      <xdr:col>1</xdr:col>
      <xdr:colOff>2852122</xdr:colOff>
      <xdr:row>10</xdr:row>
      <xdr:rowOff>137751</xdr:rowOff>
    </xdr:to>
    <xdr:pic>
      <xdr:nvPicPr>
        <xdr:cNvPr id="2" name="Imagem 1" descr="mini-trampoli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8952" y="1702130"/>
          <a:ext cx="2381795" cy="92164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962023</xdr:colOff>
      <xdr:row>3</xdr:row>
      <xdr:rowOff>152399</xdr:rowOff>
    </xdr:from>
    <xdr:to>
      <xdr:col>1</xdr:col>
      <xdr:colOff>962024</xdr:colOff>
      <xdr:row>8</xdr:row>
      <xdr:rowOff>69605</xdr:rowOff>
    </xdr:to>
    <xdr:pic>
      <xdr:nvPicPr>
        <xdr:cNvPr id="3" name="Imagem 2" descr="desporto escola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90648" y="1238249"/>
          <a:ext cx="1" cy="86970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1038225</xdr:colOff>
      <xdr:row>4</xdr:row>
      <xdr:rowOff>20972</xdr:rowOff>
    </xdr:from>
    <xdr:to>
      <xdr:col>1</xdr:col>
      <xdr:colOff>1038226</xdr:colOff>
      <xdr:row>8</xdr:row>
      <xdr:rowOff>128678</xdr:rowOff>
    </xdr:to>
    <xdr:pic>
      <xdr:nvPicPr>
        <xdr:cNvPr id="4" name="Imagem 3" descr="desporto escola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66850" y="1297322"/>
          <a:ext cx="1" cy="86970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95249</xdr:colOff>
      <xdr:row>0</xdr:row>
      <xdr:rowOff>95250</xdr:rowOff>
    </xdr:from>
    <xdr:to>
      <xdr:col>7</xdr:col>
      <xdr:colOff>0</xdr:colOff>
      <xdr:row>1</xdr:row>
      <xdr:rowOff>381000</xdr:rowOff>
    </xdr:to>
    <xdr:sp macro="" textlink="">
      <xdr:nvSpPr>
        <xdr:cNvPr id="5" name="Cortar e Arredondar Rectângulo de Canto Simples 4">
          <a:hlinkClick xmlns:r="http://schemas.openxmlformats.org/officeDocument/2006/relationships" r:id="rId3"/>
        </xdr:cNvPr>
        <xdr:cNvSpPr/>
      </xdr:nvSpPr>
      <xdr:spPr>
        <a:xfrm>
          <a:off x="95249" y="95250"/>
          <a:ext cx="11562229" cy="714375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Indice</a:t>
          </a:r>
        </a:p>
        <a:p>
          <a:pPr algn="ctr"/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2767854</xdr:colOff>
      <xdr:row>10</xdr:row>
      <xdr:rowOff>33618</xdr:rowOff>
    </xdr:from>
    <xdr:to>
      <xdr:col>2</xdr:col>
      <xdr:colOff>24063</xdr:colOff>
      <xdr:row>10</xdr:row>
      <xdr:rowOff>252296</xdr:rowOff>
    </xdr:to>
    <xdr:sp macro="" textlink="">
      <xdr:nvSpPr>
        <xdr:cNvPr id="9" name="CaixaDeTexto 8"/>
        <xdr:cNvSpPr txBox="1"/>
      </xdr:nvSpPr>
      <xdr:spPr>
        <a:xfrm>
          <a:off x="3320304" y="2519643"/>
          <a:ext cx="589959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521862</xdr:colOff>
      <xdr:row>2</xdr:row>
      <xdr:rowOff>57979</xdr:rowOff>
    </xdr:from>
    <xdr:to>
      <xdr:col>1</xdr:col>
      <xdr:colOff>2490472</xdr:colOff>
      <xdr:row>9</xdr:row>
      <xdr:rowOff>213890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862" y="919370"/>
          <a:ext cx="2672632" cy="1688194"/>
        </a:xfrm>
        <a:prstGeom prst="roundRect">
          <a:avLst>
            <a:gd name="adj" fmla="val 8594"/>
          </a:avLst>
        </a:prstGeom>
        <a:noFill/>
        <a:ln>
          <a:noFill/>
        </a:ln>
        <a:effectLst/>
      </xdr:spPr>
    </xdr:pic>
    <xdr:clientData/>
  </xdr:twoCellAnchor>
  <xdr:twoCellAnchor editAs="oneCell">
    <xdr:from>
      <xdr:col>1</xdr:col>
      <xdr:colOff>962023</xdr:colOff>
      <xdr:row>3</xdr:row>
      <xdr:rowOff>152399</xdr:rowOff>
    </xdr:from>
    <xdr:to>
      <xdr:col>1</xdr:col>
      <xdr:colOff>962024</xdr:colOff>
      <xdr:row>8</xdr:row>
      <xdr:rowOff>52286</xdr:rowOff>
    </xdr:to>
    <xdr:pic>
      <xdr:nvPicPr>
        <xdr:cNvPr id="2" name="Imagem 1" descr="desporto escola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9673" y="342899"/>
          <a:ext cx="1" cy="8667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1038225</xdr:colOff>
      <xdr:row>4</xdr:row>
      <xdr:rowOff>20972</xdr:rowOff>
    </xdr:from>
    <xdr:to>
      <xdr:col>1</xdr:col>
      <xdr:colOff>1038226</xdr:colOff>
      <xdr:row>8</xdr:row>
      <xdr:rowOff>111359</xdr:rowOff>
    </xdr:to>
    <xdr:pic>
      <xdr:nvPicPr>
        <xdr:cNvPr id="4" name="Imagem 3" descr="desporto escola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85875" y="401972"/>
          <a:ext cx="876301" cy="8667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2</xdr:col>
      <xdr:colOff>1837765</xdr:colOff>
      <xdr:row>0</xdr:row>
      <xdr:rowOff>95250</xdr:rowOff>
    </xdr:from>
    <xdr:to>
      <xdr:col>8</xdr:col>
      <xdr:colOff>979952</xdr:colOff>
      <xdr:row>1</xdr:row>
      <xdr:rowOff>381000</xdr:rowOff>
    </xdr:to>
    <xdr:sp macro="" textlink="">
      <xdr:nvSpPr>
        <xdr:cNvPr id="8" name="Cortar e Arredondar Rectângulo de Canto Simples 7">
          <a:hlinkClick xmlns:r="http://schemas.openxmlformats.org/officeDocument/2006/relationships" r:id="rId3"/>
        </xdr:cNvPr>
        <xdr:cNvSpPr/>
      </xdr:nvSpPr>
      <xdr:spPr>
        <a:xfrm>
          <a:off x="5726206" y="95250"/>
          <a:ext cx="5697628" cy="711574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>
    <xdr:from>
      <xdr:col>1</xdr:col>
      <xdr:colOff>2767854</xdr:colOff>
      <xdr:row>9</xdr:row>
      <xdr:rowOff>33618</xdr:rowOff>
    </xdr:from>
    <xdr:to>
      <xdr:col>2</xdr:col>
      <xdr:colOff>24063</xdr:colOff>
      <xdr:row>9</xdr:row>
      <xdr:rowOff>252296</xdr:rowOff>
    </xdr:to>
    <xdr:sp macro="" textlink="">
      <xdr:nvSpPr>
        <xdr:cNvPr id="11" name="CaixaDeTexto 10"/>
        <xdr:cNvSpPr txBox="1"/>
      </xdr:nvSpPr>
      <xdr:spPr>
        <a:xfrm>
          <a:off x="3316942" y="2510118"/>
          <a:ext cx="595562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Prof.:</a:t>
          </a:r>
        </a:p>
      </xdr:txBody>
    </xdr:sp>
    <xdr:clientData/>
  </xdr:twoCellAnchor>
  <xdr:twoCellAnchor>
    <xdr:from>
      <xdr:col>1</xdr:col>
      <xdr:colOff>2767854</xdr:colOff>
      <xdr:row>9</xdr:row>
      <xdr:rowOff>33618</xdr:rowOff>
    </xdr:from>
    <xdr:to>
      <xdr:col>2</xdr:col>
      <xdr:colOff>24063</xdr:colOff>
      <xdr:row>9</xdr:row>
      <xdr:rowOff>252296</xdr:rowOff>
    </xdr:to>
    <xdr:sp macro="" textlink="">
      <xdr:nvSpPr>
        <xdr:cNvPr id="16" name="CaixaDeTexto 15"/>
        <xdr:cNvSpPr txBox="1"/>
      </xdr:nvSpPr>
      <xdr:spPr>
        <a:xfrm>
          <a:off x="3196479" y="2519643"/>
          <a:ext cx="1475784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Prof.:</a:t>
          </a:r>
        </a:p>
      </xdr:txBody>
    </xdr:sp>
    <xdr:clientData/>
  </xdr:twoCellAnchor>
  <xdr:twoCellAnchor>
    <xdr:from>
      <xdr:col>0</xdr:col>
      <xdr:colOff>29137</xdr:colOff>
      <xdr:row>0</xdr:row>
      <xdr:rowOff>101974</xdr:rowOff>
    </xdr:from>
    <xdr:to>
      <xdr:col>2</xdr:col>
      <xdr:colOff>1792941</xdr:colOff>
      <xdr:row>1</xdr:row>
      <xdr:rowOff>387724</xdr:rowOff>
    </xdr:to>
    <xdr:sp macro="" textlink="">
      <xdr:nvSpPr>
        <xdr:cNvPr id="10" name="Cortar e Arredondar Rectângulo de Canto Simples 9">
          <a:hlinkClick xmlns:r="http://schemas.openxmlformats.org/officeDocument/2006/relationships" r:id="rId4"/>
        </xdr:cNvPr>
        <xdr:cNvSpPr/>
      </xdr:nvSpPr>
      <xdr:spPr>
        <a:xfrm>
          <a:off x="29137" y="101974"/>
          <a:ext cx="5652245" cy="711574"/>
        </a:xfrm>
        <a:prstGeom prst="snipRound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Índice</a:t>
          </a:r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95250</xdr:rowOff>
    </xdr:from>
    <xdr:to>
      <xdr:col>12</xdr:col>
      <xdr:colOff>514350</xdr:colOff>
      <xdr:row>1</xdr:row>
      <xdr:rowOff>381000</xdr:rowOff>
    </xdr:to>
    <xdr:sp macro="" textlink="">
      <xdr:nvSpPr>
        <xdr:cNvPr id="2" name="Cortar e Arredondar Rectângulo de Canto Simples 1">
          <a:hlinkClick xmlns:r="http://schemas.openxmlformats.org/officeDocument/2006/relationships" r:id="rId1"/>
        </xdr:cNvPr>
        <xdr:cNvSpPr/>
      </xdr:nvSpPr>
      <xdr:spPr>
        <a:xfrm>
          <a:off x="95250" y="95250"/>
          <a:ext cx="7734300" cy="714375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Ficha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inscrição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1388974</xdr:colOff>
      <xdr:row>9</xdr:row>
      <xdr:rowOff>27415</xdr:rowOff>
    </xdr:from>
    <xdr:to>
      <xdr:col>1</xdr:col>
      <xdr:colOff>2395837</xdr:colOff>
      <xdr:row>10</xdr:row>
      <xdr:rowOff>67236</xdr:rowOff>
    </xdr:to>
    <xdr:sp macro="" textlink="">
      <xdr:nvSpPr>
        <xdr:cNvPr id="4" name="CaixaDeTexto 3"/>
        <xdr:cNvSpPr txBox="1"/>
      </xdr:nvSpPr>
      <xdr:spPr>
        <a:xfrm>
          <a:off x="1960474" y="2257386"/>
          <a:ext cx="1006863" cy="252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2314575</xdr:colOff>
      <xdr:row>1</xdr:row>
      <xdr:rowOff>292474</xdr:rowOff>
    </xdr:to>
    <xdr:sp macro="" textlink="">
      <xdr:nvSpPr>
        <xdr:cNvPr id="10" name="Cortar e Arredondar Rectângulo de Canto Simples 9">
          <a:hlinkClick xmlns:r="http://schemas.openxmlformats.org/officeDocument/2006/relationships" r:id="rId1"/>
        </xdr:cNvPr>
        <xdr:cNvSpPr/>
      </xdr:nvSpPr>
      <xdr:spPr>
        <a:xfrm>
          <a:off x="0" y="0"/>
          <a:ext cx="5305425" cy="711574"/>
        </a:xfrm>
        <a:prstGeom prst="snipRound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Índice</a:t>
          </a:r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2343150</xdr:colOff>
      <xdr:row>0</xdr:row>
      <xdr:rowOff>0</xdr:rowOff>
    </xdr:from>
    <xdr:to>
      <xdr:col>8</xdr:col>
      <xdr:colOff>852854</xdr:colOff>
      <xdr:row>1</xdr:row>
      <xdr:rowOff>285750</xdr:rowOff>
    </xdr:to>
    <xdr:sp macro="" textlink="">
      <xdr:nvSpPr>
        <xdr:cNvPr id="8" name="Cortar e Arredondar Rectângulo de Canto Simples 7">
          <a:hlinkClick xmlns:r="http://schemas.openxmlformats.org/officeDocument/2006/relationships" r:id="rId2"/>
        </xdr:cNvPr>
        <xdr:cNvSpPr/>
      </xdr:nvSpPr>
      <xdr:spPr>
        <a:xfrm>
          <a:off x="5334000" y="0"/>
          <a:ext cx="4281854" cy="704850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 editAs="oneCell">
    <xdr:from>
      <xdr:col>0</xdr:col>
      <xdr:colOff>16565</xdr:colOff>
      <xdr:row>1</xdr:row>
      <xdr:rowOff>413961</xdr:rowOff>
    </xdr:from>
    <xdr:to>
      <xdr:col>1</xdr:col>
      <xdr:colOff>2334201</xdr:colOff>
      <xdr:row>10</xdr:row>
      <xdr:rowOff>56545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5" y="835782"/>
          <a:ext cx="2889136" cy="16700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95250</xdr:rowOff>
    </xdr:from>
    <xdr:to>
      <xdr:col>12</xdr:col>
      <xdr:colOff>514350</xdr:colOff>
      <xdr:row>1</xdr:row>
      <xdr:rowOff>381000</xdr:rowOff>
    </xdr:to>
    <xdr:sp macro="" textlink="">
      <xdr:nvSpPr>
        <xdr:cNvPr id="3" name="Cortar e Arredondar Rectângulo de Canto Simples 2">
          <a:hlinkClick xmlns:r="http://schemas.openxmlformats.org/officeDocument/2006/relationships" r:id="rId1"/>
        </xdr:cNvPr>
        <xdr:cNvSpPr/>
      </xdr:nvSpPr>
      <xdr:spPr>
        <a:xfrm>
          <a:off x="95250" y="95250"/>
          <a:ext cx="7734300" cy="714375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Ficha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inscrição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11204</xdr:colOff>
      <xdr:row>3</xdr:row>
      <xdr:rowOff>25845</xdr:rowOff>
    </xdr:from>
    <xdr:to>
      <xdr:col>2</xdr:col>
      <xdr:colOff>224118</xdr:colOff>
      <xdr:row>10</xdr:row>
      <xdr:rowOff>80008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83"/>
        <a:stretch/>
      </xdr:blipFill>
      <xdr:spPr>
        <a:xfrm>
          <a:off x="11204" y="1045580"/>
          <a:ext cx="2756649" cy="2015193"/>
        </a:xfrm>
        <a:prstGeom prst="rect">
          <a:avLst/>
        </a:prstGeom>
      </xdr:spPr>
    </xdr:pic>
    <xdr:clientData/>
  </xdr:twoCellAnchor>
  <xdr:twoCellAnchor>
    <xdr:from>
      <xdr:col>1</xdr:col>
      <xdr:colOff>1580998</xdr:colOff>
      <xdr:row>10</xdr:row>
      <xdr:rowOff>19317</xdr:rowOff>
    </xdr:from>
    <xdr:to>
      <xdr:col>1</xdr:col>
      <xdr:colOff>2111611</xdr:colOff>
      <xdr:row>10</xdr:row>
      <xdr:rowOff>211042</xdr:rowOff>
    </xdr:to>
    <xdr:sp macro="" textlink="">
      <xdr:nvSpPr>
        <xdr:cNvPr id="3" name="CaixaDeTexto 2"/>
        <xdr:cNvSpPr txBox="1"/>
      </xdr:nvSpPr>
      <xdr:spPr>
        <a:xfrm>
          <a:off x="1991306" y="2239375"/>
          <a:ext cx="530613" cy="191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Prof.:</a:t>
          </a:r>
        </a:p>
      </xdr:txBody>
    </xdr:sp>
    <xdr:clientData/>
  </xdr:twoCellAnchor>
  <xdr:twoCellAnchor>
    <xdr:from>
      <xdr:col>1</xdr:col>
      <xdr:colOff>1486106</xdr:colOff>
      <xdr:row>11</xdr:row>
      <xdr:rowOff>9095</xdr:rowOff>
    </xdr:from>
    <xdr:to>
      <xdr:col>1</xdr:col>
      <xdr:colOff>2113131</xdr:colOff>
      <xdr:row>11</xdr:row>
      <xdr:rowOff>204240</xdr:rowOff>
    </xdr:to>
    <xdr:sp macro="" textlink="">
      <xdr:nvSpPr>
        <xdr:cNvPr id="4" name="CaixaDeTexto 3"/>
        <xdr:cNvSpPr txBox="1"/>
      </xdr:nvSpPr>
      <xdr:spPr>
        <a:xfrm>
          <a:off x="1896414" y="2441633"/>
          <a:ext cx="627025" cy="195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Escola.:</a:t>
          </a:r>
        </a:p>
      </xdr:txBody>
    </xdr:sp>
    <xdr:clientData/>
  </xdr:twoCellAnchor>
  <xdr:twoCellAnchor>
    <xdr:from>
      <xdr:col>1</xdr:col>
      <xdr:colOff>1580998</xdr:colOff>
      <xdr:row>45</xdr:row>
      <xdr:rowOff>19317</xdr:rowOff>
    </xdr:from>
    <xdr:to>
      <xdr:col>1</xdr:col>
      <xdr:colOff>2111611</xdr:colOff>
      <xdr:row>45</xdr:row>
      <xdr:rowOff>211042</xdr:rowOff>
    </xdr:to>
    <xdr:sp macro="" textlink="">
      <xdr:nvSpPr>
        <xdr:cNvPr id="5" name="CaixaDeTexto 4"/>
        <xdr:cNvSpPr txBox="1"/>
      </xdr:nvSpPr>
      <xdr:spPr>
        <a:xfrm>
          <a:off x="1989212" y="2087603"/>
          <a:ext cx="530613" cy="191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Prof.:</a:t>
          </a:r>
        </a:p>
      </xdr:txBody>
    </xdr:sp>
    <xdr:clientData/>
  </xdr:twoCellAnchor>
  <xdr:twoCellAnchor>
    <xdr:from>
      <xdr:col>1</xdr:col>
      <xdr:colOff>1486106</xdr:colOff>
      <xdr:row>46</xdr:row>
      <xdr:rowOff>9095</xdr:rowOff>
    </xdr:from>
    <xdr:to>
      <xdr:col>1</xdr:col>
      <xdr:colOff>2113131</xdr:colOff>
      <xdr:row>46</xdr:row>
      <xdr:rowOff>204240</xdr:rowOff>
    </xdr:to>
    <xdr:sp macro="" textlink="">
      <xdr:nvSpPr>
        <xdr:cNvPr id="6" name="CaixaDeTexto 5"/>
        <xdr:cNvSpPr txBox="1"/>
      </xdr:nvSpPr>
      <xdr:spPr>
        <a:xfrm>
          <a:off x="1894320" y="2281488"/>
          <a:ext cx="627025" cy="195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Escola.: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2314575</xdr:colOff>
      <xdr:row>2</xdr:row>
      <xdr:rowOff>292474</xdr:rowOff>
    </xdr:to>
    <xdr:sp macro="" textlink="">
      <xdr:nvSpPr>
        <xdr:cNvPr id="7" name="Cortar e Arredondar Rectângulo de Canto Simples 6">
          <a:hlinkClick xmlns:r="http://schemas.openxmlformats.org/officeDocument/2006/relationships" r:id="rId2"/>
        </xdr:cNvPr>
        <xdr:cNvSpPr/>
      </xdr:nvSpPr>
      <xdr:spPr>
        <a:xfrm>
          <a:off x="0" y="0"/>
          <a:ext cx="5305425" cy="711574"/>
        </a:xfrm>
        <a:prstGeom prst="snipRound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Índice</a:t>
          </a:r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32657</xdr:colOff>
      <xdr:row>1</xdr:row>
      <xdr:rowOff>0</xdr:rowOff>
    </xdr:from>
    <xdr:to>
      <xdr:col>7</xdr:col>
      <xdr:colOff>27214</xdr:colOff>
      <xdr:row>2</xdr:row>
      <xdr:rowOff>285750</xdr:rowOff>
    </xdr:to>
    <xdr:sp macro="" textlink="">
      <xdr:nvSpPr>
        <xdr:cNvPr id="8" name="Cortar e Arredondar Rectângulo de Canto Simples 7">
          <a:hlinkClick xmlns:r="http://schemas.openxmlformats.org/officeDocument/2006/relationships" r:id="rId3"/>
        </xdr:cNvPr>
        <xdr:cNvSpPr/>
      </xdr:nvSpPr>
      <xdr:spPr>
        <a:xfrm>
          <a:off x="4291693" y="190500"/>
          <a:ext cx="4131128" cy="625929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>
    <xdr:from>
      <xdr:col>1</xdr:col>
      <xdr:colOff>1580998</xdr:colOff>
      <xdr:row>80</xdr:row>
      <xdr:rowOff>19317</xdr:rowOff>
    </xdr:from>
    <xdr:to>
      <xdr:col>1</xdr:col>
      <xdr:colOff>2111611</xdr:colOff>
      <xdr:row>80</xdr:row>
      <xdr:rowOff>211042</xdr:rowOff>
    </xdr:to>
    <xdr:sp macro="" textlink="">
      <xdr:nvSpPr>
        <xdr:cNvPr id="11" name="CaixaDeTexto 10"/>
        <xdr:cNvSpPr txBox="1"/>
      </xdr:nvSpPr>
      <xdr:spPr>
        <a:xfrm>
          <a:off x="1995616" y="11471729"/>
          <a:ext cx="530613" cy="191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Prof.:</a:t>
          </a:r>
        </a:p>
      </xdr:txBody>
    </xdr:sp>
    <xdr:clientData/>
  </xdr:twoCellAnchor>
  <xdr:twoCellAnchor>
    <xdr:from>
      <xdr:col>1</xdr:col>
      <xdr:colOff>1486106</xdr:colOff>
      <xdr:row>81</xdr:row>
      <xdr:rowOff>9095</xdr:rowOff>
    </xdr:from>
    <xdr:to>
      <xdr:col>1</xdr:col>
      <xdr:colOff>2113131</xdr:colOff>
      <xdr:row>81</xdr:row>
      <xdr:rowOff>204240</xdr:rowOff>
    </xdr:to>
    <xdr:sp macro="" textlink="">
      <xdr:nvSpPr>
        <xdr:cNvPr id="12" name="CaixaDeTexto 11"/>
        <xdr:cNvSpPr txBox="1"/>
      </xdr:nvSpPr>
      <xdr:spPr>
        <a:xfrm>
          <a:off x="1900724" y="11708036"/>
          <a:ext cx="627025" cy="195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Escola.:</a:t>
          </a:r>
        </a:p>
      </xdr:txBody>
    </xdr:sp>
    <xdr:clientData/>
  </xdr:twoCellAnchor>
  <xdr:twoCellAnchor>
    <xdr:from>
      <xdr:col>1</xdr:col>
      <xdr:colOff>1580998</xdr:colOff>
      <xdr:row>115</xdr:row>
      <xdr:rowOff>19317</xdr:rowOff>
    </xdr:from>
    <xdr:to>
      <xdr:col>1</xdr:col>
      <xdr:colOff>2111611</xdr:colOff>
      <xdr:row>115</xdr:row>
      <xdr:rowOff>211042</xdr:rowOff>
    </xdr:to>
    <xdr:sp macro="" textlink="">
      <xdr:nvSpPr>
        <xdr:cNvPr id="13" name="CaixaDeTexto 12"/>
        <xdr:cNvSpPr txBox="1"/>
      </xdr:nvSpPr>
      <xdr:spPr>
        <a:xfrm>
          <a:off x="1995616" y="20425229"/>
          <a:ext cx="530613" cy="191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Prof.:</a:t>
          </a:r>
        </a:p>
      </xdr:txBody>
    </xdr:sp>
    <xdr:clientData/>
  </xdr:twoCellAnchor>
  <xdr:twoCellAnchor>
    <xdr:from>
      <xdr:col>1</xdr:col>
      <xdr:colOff>1486106</xdr:colOff>
      <xdr:row>116</xdr:row>
      <xdr:rowOff>9095</xdr:rowOff>
    </xdr:from>
    <xdr:to>
      <xdr:col>1</xdr:col>
      <xdr:colOff>2113131</xdr:colOff>
      <xdr:row>116</xdr:row>
      <xdr:rowOff>204240</xdr:rowOff>
    </xdr:to>
    <xdr:sp macro="" textlink="">
      <xdr:nvSpPr>
        <xdr:cNvPr id="14" name="CaixaDeTexto 13"/>
        <xdr:cNvSpPr txBox="1"/>
      </xdr:nvSpPr>
      <xdr:spPr>
        <a:xfrm>
          <a:off x="1900724" y="20661536"/>
          <a:ext cx="627025" cy="195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Escola.: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95250</xdr:rowOff>
    </xdr:from>
    <xdr:to>
      <xdr:col>12</xdr:col>
      <xdr:colOff>514350</xdr:colOff>
      <xdr:row>1</xdr:row>
      <xdr:rowOff>381000</xdr:rowOff>
    </xdr:to>
    <xdr:sp macro="" textlink="">
      <xdr:nvSpPr>
        <xdr:cNvPr id="3" name="Cortar e Arredondar Rectângulo de Canto Simples 2">
          <a:hlinkClick xmlns:r="http://schemas.openxmlformats.org/officeDocument/2006/relationships" r:id="rId1"/>
        </xdr:cNvPr>
        <xdr:cNvSpPr/>
      </xdr:nvSpPr>
      <xdr:spPr>
        <a:xfrm>
          <a:off x="95250" y="95250"/>
          <a:ext cx="7734300" cy="714375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Ficha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inscrições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95250</xdr:rowOff>
    </xdr:from>
    <xdr:to>
      <xdr:col>12</xdr:col>
      <xdr:colOff>514350</xdr:colOff>
      <xdr:row>1</xdr:row>
      <xdr:rowOff>381000</xdr:rowOff>
    </xdr:to>
    <xdr:sp macro="" textlink="">
      <xdr:nvSpPr>
        <xdr:cNvPr id="2" name="Cortar e Arredondar Rectângulo de Canto Simples 1">
          <a:hlinkClick xmlns:r="http://schemas.openxmlformats.org/officeDocument/2006/relationships" r:id="rId1"/>
        </xdr:cNvPr>
        <xdr:cNvSpPr/>
      </xdr:nvSpPr>
      <xdr:spPr>
        <a:xfrm>
          <a:off x="95250" y="95250"/>
          <a:ext cx="7734300" cy="723900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Ficha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inscrições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cha%20de%20inscri&#231;&#227;o%20-%20artistic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de inscrição - artistic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2"/>
  <sheetViews>
    <sheetView showGridLines="0" showRowColHeaders="0" tabSelected="1" zoomScale="160" zoomScaleNormal="160" zoomScaleSheetLayoutView="160" workbookViewId="0">
      <selection activeCell="A7" sqref="A7:D9"/>
    </sheetView>
  </sheetViews>
  <sheetFormatPr defaultRowHeight="12.75" x14ac:dyDescent="0.2"/>
  <cols>
    <col min="1" max="1" width="1.28515625" style="88" customWidth="1"/>
    <col min="2" max="2" width="27.5703125" style="88" customWidth="1"/>
    <col min="3" max="3" width="1.28515625" style="88" customWidth="1"/>
    <col min="4" max="4" width="27.5703125" style="88" customWidth="1"/>
    <col min="5" max="5" width="1.28515625" style="88" customWidth="1"/>
    <col min="6" max="6" width="27.5703125" style="88" customWidth="1"/>
    <col min="7" max="7" width="1.28515625" style="88" customWidth="1"/>
    <col min="8" max="8" width="27.5703125" style="88" customWidth="1"/>
    <col min="9" max="9" width="1.28515625" style="88" customWidth="1"/>
    <col min="10" max="16384" width="9.140625" style="88"/>
  </cols>
  <sheetData>
    <row r="1" spans="1:34" ht="6" customHeight="1" x14ac:dyDescent="0.4">
      <c r="A1" s="102"/>
      <c r="B1" s="92"/>
      <c r="C1" s="92"/>
      <c r="D1" s="92"/>
      <c r="E1" s="90"/>
      <c r="F1" s="92"/>
      <c r="G1" s="93"/>
      <c r="H1" s="92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</row>
    <row r="2" spans="1:34" ht="33" customHeight="1" x14ac:dyDescent="0.2">
      <c r="B2" s="225"/>
      <c r="C2" s="225"/>
      <c r="D2" s="225"/>
      <c r="E2" s="223"/>
      <c r="F2" s="225"/>
      <c r="G2" s="230"/>
      <c r="H2" s="231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</row>
    <row r="3" spans="1:34" ht="33" customHeight="1" x14ac:dyDescent="0.2">
      <c r="B3" s="225"/>
      <c r="C3" s="225"/>
      <c r="D3" s="225"/>
      <c r="E3" s="223"/>
      <c r="F3" s="231"/>
      <c r="G3" s="230"/>
      <c r="H3" s="231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</row>
    <row r="4" spans="1:34" ht="6" customHeight="1" x14ac:dyDescent="0.2">
      <c r="B4" s="225"/>
      <c r="C4" s="225"/>
      <c r="D4" s="225"/>
      <c r="E4" s="223"/>
      <c r="F4" s="231"/>
      <c r="G4" s="230"/>
      <c r="H4" s="231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1:34" ht="57.75" customHeight="1" x14ac:dyDescent="0.2">
      <c r="B5" s="92"/>
      <c r="C5" s="226"/>
      <c r="D5" s="227" t="s">
        <v>119</v>
      </c>
      <c r="E5" s="224"/>
      <c r="F5" s="231"/>
      <c r="G5" s="230"/>
      <c r="H5" s="231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1:34" ht="6" customHeight="1" x14ac:dyDescent="0.2">
      <c r="B6" s="226"/>
      <c r="C6" s="226"/>
      <c r="D6" s="226"/>
      <c r="E6" s="223"/>
      <c r="F6" s="222"/>
      <c r="G6" s="223"/>
      <c r="H6" s="222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</row>
    <row r="7" spans="1:34" s="100" customFormat="1" ht="6" customHeight="1" x14ac:dyDescent="0.25">
      <c r="A7" s="234" t="s">
        <v>113</v>
      </c>
      <c r="B7" s="234"/>
      <c r="C7" s="234"/>
      <c r="D7" s="234"/>
      <c r="E7" s="101"/>
      <c r="F7" s="232"/>
      <c r="G7" s="101"/>
      <c r="H7" s="232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</row>
    <row r="8" spans="1:34" s="98" customFormat="1" ht="89.25" customHeight="1" x14ac:dyDescent="0.25">
      <c r="A8" s="234"/>
      <c r="B8" s="234"/>
      <c r="C8" s="234"/>
      <c r="D8" s="234"/>
      <c r="E8" s="99"/>
      <c r="F8" s="233"/>
      <c r="G8" s="99"/>
      <c r="H8" s="233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</row>
    <row r="9" spans="1:34" s="92" customFormat="1" ht="6" customHeight="1" x14ac:dyDescent="0.2">
      <c r="A9" s="234"/>
      <c r="B9" s="234"/>
      <c r="C9" s="234"/>
      <c r="D9" s="234"/>
      <c r="E9" s="93"/>
      <c r="G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</row>
    <row r="10" spans="1:34" s="93" customFormat="1" ht="57.75" customHeight="1" x14ac:dyDescent="0.2"/>
    <row r="11" spans="1:34" s="93" customFormat="1" ht="6" customHeight="1" x14ac:dyDescent="0.2"/>
    <row r="12" spans="1:34" s="93" customFormat="1" ht="57.75" customHeight="1" x14ac:dyDescent="0.2"/>
    <row r="13" spans="1:34" s="93" customFormat="1" x14ac:dyDescent="0.2"/>
    <row r="14" spans="1:34" s="93" customFormat="1" x14ac:dyDescent="0.2"/>
    <row r="15" spans="1:34" s="93" customFormat="1" x14ac:dyDescent="0.2"/>
    <row r="16" spans="1:34" s="93" customFormat="1" x14ac:dyDescent="0.2"/>
    <row r="17" s="93" customFormat="1" x14ac:dyDescent="0.2"/>
    <row r="18" s="93" customFormat="1" x14ac:dyDescent="0.2"/>
    <row r="19" s="93" customFormat="1" x14ac:dyDescent="0.2"/>
    <row r="20" s="93" customFormat="1" x14ac:dyDescent="0.2"/>
    <row r="21" s="93" customFormat="1" x14ac:dyDescent="0.2"/>
    <row r="22" s="93" customFormat="1" x14ac:dyDescent="0.2"/>
    <row r="23" s="93" customFormat="1" x14ac:dyDescent="0.2"/>
    <row r="24" s="93" customFormat="1" x14ac:dyDescent="0.2"/>
    <row r="25" s="93" customFormat="1" x14ac:dyDescent="0.2"/>
    <row r="26" s="93" customFormat="1" x14ac:dyDescent="0.2"/>
    <row r="27" s="93" customFormat="1" x14ac:dyDescent="0.2"/>
    <row r="28" s="93" customFormat="1" x14ac:dyDescent="0.2"/>
    <row r="29" s="93" customFormat="1" x14ac:dyDescent="0.2"/>
    <row r="30" s="93" customFormat="1" x14ac:dyDescent="0.2"/>
    <row r="31" s="90" customFormat="1" x14ac:dyDescent="0.2"/>
    <row r="32" s="90" customFormat="1" x14ac:dyDescent="0.2"/>
    <row r="33" s="90" customFormat="1" x14ac:dyDescent="0.2"/>
    <row r="34" s="90" customFormat="1" x14ac:dyDescent="0.2"/>
    <row r="35" s="90" customFormat="1" x14ac:dyDescent="0.2"/>
    <row r="36" s="90" customFormat="1" x14ac:dyDescent="0.2"/>
    <row r="37" s="90" customFormat="1" x14ac:dyDescent="0.2"/>
    <row r="38" s="90" customFormat="1" x14ac:dyDescent="0.2"/>
    <row r="39" s="90" customFormat="1" x14ac:dyDescent="0.2"/>
    <row r="40" s="90" customFormat="1" x14ac:dyDescent="0.2"/>
    <row r="41" s="90" customFormat="1" x14ac:dyDescent="0.2"/>
    <row r="42" s="90" customFormat="1" x14ac:dyDescent="0.2"/>
    <row r="43" s="90" customFormat="1" x14ac:dyDescent="0.2"/>
    <row r="44" s="90" customFormat="1" x14ac:dyDescent="0.2"/>
    <row r="45" s="90" customFormat="1" x14ac:dyDescent="0.2"/>
    <row r="46" s="90" customFormat="1" x14ac:dyDescent="0.2"/>
    <row r="47" s="90" customFormat="1" x14ac:dyDescent="0.2"/>
    <row r="48" s="90" customFormat="1" x14ac:dyDescent="0.2"/>
    <row r="49" s="90" customFormat="1" x14ac:dyDescent="0.2"/>
    <row r="50" s="90" customFormat="1" x14ac:dyDescent="0.2"/>
    <row r="51" s="90" customFormat="1" x14ac:dyDescent="0.2"/>
    <row r="52" s="90" customFormat="1" x14ac:dyDescent="0.2"/>
    <row r="53" s="90" customFormat="1" x14ac:dyDescent="0.2"/>
    <row r="54" s="90" customFormat="1" x14ac:dyDescent="0.2"/>
    <row r="55" s="90" customFormat="1" x14ac:dyDescent="0.2"/>
    <row r="56" s="90" customFormat="1" x14ac:dyDescent="0.2"/>
    <row r="57" s="90" customFormat="1" x14ac:dyDescent="0.2"/>
    <row r="58" s="90" customFormat="1" x14ac:dyDescent="0.2"/>
    <row r="59" s="90" customFormat="1" x14ac:dyDescent="0.2"/>
    <row r="60" s="90" customFormat="1" x14ac:dyDescent="0.2"/>
    <row r="61" s="90" customFormat="1" x14ac:dyDescent="0.2"/>
    <row r="62" s="90" customFormat="1" x14ac:dyDescent="0.2"/>
    <row r="63" s="90" customFormat="1" x14ac:dyDescent="0.2"/>
    <row r="64" s="90" customFormat="1" x14ac:dyDescent="0.2"/>
    <row r="65" s="90" customFormat="1" x14ac:dyDescent="0.2"/>
    <row r="66" s="90" customFormat="1" x14ac:dyDescent="0.2"/>
    <row r="67" s="90" customFormat="1" x14ac:dyDescent="0.2"/>
    <row r="68" s="90" customFormat="1" x14ac:dyDescent="0.2"/>
    <row r="69" s="90" customFormat="1" x14ac:dyDescent="0.2"/>
    <row r="70" s="90" customFormat="1" x14ac:dyDescent="0.2"/>
    <row r="71" s="90" customFormat="1" x14ac:dyDescent="0.2"/>
    <row r="72" s="90" customFormat="1" x14ac:dyDescent="0.2"/>
    <row r="73" s="90" customFormat="1" x14ac:dyDescent="0.2"/>
    <row r="74" s="90" customFormat="1" x14ac:dyDescent="0.2"/>
    <row r="75" s="90" customFormat="1" x14ac:dyDescent="0.2"/>
    <row r="76" s="90" customFormat="1" x14ac:dyDescent="0.2"/>
    <row r="77" s="90" customFormat="1" x14ac:dyDescent="0.2"/>
    <row r="78" s="90" customFormat="1" x14ac:dyDescent="0.2"/>
    <row r="79" s="90" customFormat="1" x14ac:dyDescent="0.2"/>
    <row r="80" s="90" customFormat="1" x14ac:dyDescent="0.2"/>
    <row r="81" s="90" customFormat="1" x14ac:dyDescent="0.2"/>
    <row r="82" s="90" customFormat="1" x14ac:dyDescent="0.2"/>
    <row r="83" s="90" customFormat="1" x14ac:dyDescent="0.2"/>
    <row r="84" s="90" customFormat="1" x14ac:dyDescent="0.2"/>
    <row r="85" s="90" customFormat="1" x14ac:dyDescent="0.2"/>
    <row r="86" s="90" customFormat="1" x14ac:dyDescent="0.2"/>
    <row r="87" s="90" customFormat="1" x14ac:dyDescent="0.2"/>
    <row r="88" s="90" customFormat="1" x14ac:dyDescent="0.2"/>
    <row r="89" s="90" customFormat="1" x14ac:dyDescent="0.2"/>
    <row r="90" s="90" customFormat="1" x14ac:dyDescent="0.2"/>
    <row r="91" s="90" customFormat="1" x14ac:dyDescent="0.2"/>
    <row r="92" s="90" customFormat="1" x14ac:dyDescent="0.2"/>
    <row r="93" s="90" customFormat="1" x14ac:dyDescent="0.2"/>
    <row r="94" s="90" customFormat="1" x14ac:dyDescent="0.2"/>
    <row r="95" s="90" customFormat="1" x14ac:dyDescent="0.2"/>
    <row r="96" s="90" customFormat="1" x14ac:dyDescent="0.2"/>
    <row r="97" s="90" customFormat="1" x14ac:dyDescent="0.2"/>
    <row r="98" s="90" customFormat="1" x14ac:dyDescent="0.2"/>
    <row r="99" s="90" customFormat="1" x14ac:dyDescent="0.2"/>
    <row r="100" s="90" customFormat="1" x14ac:dyDescent="0.2"/>
    <row r="101" s="90" customFormat="1" x14ac:dyDescent="0.2"/>
    <row r="102" s="90" customFormat="1" x14ac:dyDescent="0.2"/>
    <row r="103" s="90" customFormat="1" x14ac:dyDescent="0.2"/>
    <row r="104" s="90" customFormat="1" x14ac:dyDescent="0.2"/>
    <row r="105" s="90" customFormat="1" x14ac:dyDescent="0.2"/>
    <row r="106" s="90" customFormat="1" x14ac:dyDescent="0.2"/>
    <row r="107" s="90" customFormat="1" x14ac:dyDescent="0.2"/>
    <row r="108" s="90" customFormat="1" x14ac:dyDescent="0.2"/>
    <row r="109" s="90" customFormat="1" x14ac:dyDescent="0.2"/>
    <row r="110" s="90" customFormat="1" x14ac:dyDescent="0.2"/>
    <row r="111" s="90" customFormat="1" x14ac:dyDescent="0.2"/>
    <row r="112" s="90" customFormat="1" x14ac:dyDescent="0.2"/>
    <row r="113" spans="1:13" s="90" customFormat="1" x14ac:dyDescent="0.2"/>
    <row r="114" spans="1:13" s="90" customFormat="1" x14ac:dyDescent="0.2"/>
    <row r="115" spans="1:13" s="90" customFormat="1" x14ac:dyDescent="0.2"/>
    <row r="116" spans="1:13" s="90" customFormat="1" x14ac:dyDescent="0.2"/>
    <row r="117" spans="1:13" s="90" customFormat="1" x14ac:dyDescent="0.2"/>
    <row r="118" spans="1:13" s="90" customFormat="1" x14ac:dyDescent="0.2"/>
    <row r="119" spans="1:13" s="90" customFormat="1" x14ac:dyDescent="0.2"/>
    <row r="120" spans="1:13" s="90" customFormat="1" x14ac:dyDescent="0.2"/>
    <row r="121" spans="1:13" s="90" customFormat="1" x14ac:dyDescent="0.2"/>
    <row r="122" spans="1:13" s="90" customFormat="1" x14ac:dyDescent="0.2"/>
    <row r="123" spans="1:13" s="90" customFormat="1" x14ac:dyDescent="0.2"/>
    <row r="124" spans="1:13" s="90" customFormat="1" x14ac:dyDescent="0.2"/>
    <row r="125" spans="1:13" x14ac:dyDescent="0.2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</row>
    <row r="126" spans="1:13" x14ac:dyDescent="0.2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</row>
    <row r="127" spans="1:13" x14ac:dyDescent="0.2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</row>
    <row r="128" spans="1:13" x14ac:dyDescent="0.2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</row>
    <row r="129" spans="1:13" x14ac:dyDescent="0.2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</row>
    <row r="130" spans="1:13" x14ac:dyDescent="0.2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</row>
    <row r="131" spans="1:13" x14ac:dyDescent="0.2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</row>
    <row r="132" spans="1:13" x14ac:dyDescent="0.2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</row>
  </sheetData>
  <sheetProtection sheet="1" objects="1" scenarios="1" selectLockedCells="1"/>
  <mergeCells count="3">
    <mergeCell ref="F7:F8"/>
    <mergeCell ref="H7:H8"/>
    <mergeCell ref="A7:D9"/>
  </mergeCells>
  <pageMargins left="0.7" right="0.7" top="0.75" bottom="0.75" header="0.3" footer="0.3"/>
  <pageSetup paperSize="9" scale="74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showGridLines="0" showRowColHeaders="0" view="pageBreakPreview" zoomScale="55" zoomScaleNormal="100" zoomScaleSheetLayoutView="55" workbookViewId="0">
      <selection activeCell="B45" sqref="B45"/>
    </sheetView>
  </sheetViews>
  <sheetFormatPr defaultRowHeight="15" x14ac:dyDescent="0.25"/>
  <cols>
    <col min="1" max="1" width="9.140625" style="75"/>
    <col min="2" max="2" width="32.42578125" style="75" customWidth="1"/>
    <col min="3" max="3" width="36.85546875" style="75" customWidth="1"/>
    <col min="4" max="4" width="17.140625" style="75" customWidth="1"/>
    <col min="5" max="7" width="9.140625" style="75"/>
    <col min="8" max="10" width="12.5703125" style="75" customWidth="1"/>
    <col min="11" max="11" width="9.140625" style="75" customWidth="1"/>
    <col min="12" max="19" width="9.140625" style="75" hidden="1" customWidth="1"/>
    <col min="20" max="16384" width="9.140625" style="75"/>
  </cols>
  <sheetData>
    <row r="1" spans="1:19" ht="26.25" customHeight="1" x14ac:dyDescent="0.25"/>
    <row r="2" spans="1:19" ht="26.25" customHeight="1" x14ac:dyDescent="0.25"/>
    <row r="3" spans="1:19" s="59" customFormat="1" ht="15" customHeight="1" x14ac:dyDescent="0.25">
      <c r="A3" s="331"/>
      <c r="B3" s="331"/>
      <c r="C3" s="306" t="s">
        <v>41</v>
      </c>
      <c r="D3" s="306"/>
      <c r="E3" s="306"/>
      <c r="F3" s="306"/>
      <c r="G3" s="306"/>
      <c r="H3" s="306"/>
      <c r="I3" s="306"/>
      <c r="J3" s="306"/>
    </row>
    <row r="4" spans="1:19" s="59" customFormat="1" ht="15" customHeight="1" x14ac:dyDescent="0.25">
      <c r="A4" s="331"/>
      <c r="B4" s="331"/>
      <c r="C4" s="306"/>
      <c r="D4" s="306"/>
      <c r="E4" s="306"/>
      <c r="F4" s="306"/>
      <c r="G4" s="306"/>
      <c r="H4" s="306"/>
      <c r="I4" s="306"/>
      <c r="J4" s="306"/>
    </row>
    <row r="5" spans="1:19" s="59" customFormat="1" ht="24" customHeight="1" x14ac:dyDescent="0.35">
      <c r="A5" s="331"/>
      <c r="B5" s="331"/>
      <c r="C5" s="306"/>
      <c r="D5" s="306"/>
      <c r="E5" s="306"/>
      <c r="F5" s="306"/>
      <c r="G5" s="306"/>
      <c r="H5" s="306"/>
      <c r="I5" s="306"/>
      <c r="J5" s="306"/>
    </row>
    <row r="6" spans="1:19" s="59" customFormat="1" ht="15" customHeight="1" x14ac:dyDescent="0.25">
      <c r="A6" s="55"/>
      <c r="B6" s="55"/>
      <c r="C6" s="238" t="str">
        <f>Índice!$A$7</f>
        <v>1º encontro</v>
      </c>
      <c r="D6" s="238"/>
      <c r="E6" s="238"/>
      <c r="F6" s="238"/>
      <c r="G6" s="238"/>
      <c r="H6" s="238"/>
      <c r="I6" s="238"/>
      <c r="J6" s="238"/>
    </row>
    <row r="7" spans="1:19" s="59" customFormat="1" ht="9" customHeight="1" x14ac:dyDescent="0.25">
      <c r="A7" s="56"/>
      <c r="B7" s="56"/>
      <c r="C7" s="238"/>
      <c r="D7" s="238"/>
      <c r="E7" s="238"/>
      <c r="F7" s="238"/>
      <c r="G7" s="238"/>
      <c r="H7" s="238"/>
      <c r="I7" s="238"/>
      <c r="J7" s="238"/>
    </row>
    <row r="8" spans="1:19" s="59" customFormat="1" ht="15" customHeight="1" x14ac:dyDescent="0.25">
      <c r="A8" s="56"/>
      <c r="B8" s="56"/>
      <c r="C8" s="238"/>
      <c r="D8" s="238"/>
      <c r="E8" s="238"/>
      <c r="F8" s="238"/>
      <c r="G8" s="238"/>
      <c r="H8" s="238"/>
      <c r="I8" s="238"/>
      <c r="J8" s="238"/>
      <c r="R8" s="59">
        <f>COUNTA(B16:B35)</f>
        <v>0</v>
      </c>
      <c r="S8" s="59">
        <f>COUNTA(C10:J10)</f>
        <v>0</v>
      </c>
    </row>
    <row r="9" spans="1:19" s="59" customFormat="1" ht="21" customHeight="1" x14ac:dyDescent="0.25">
      <c r="A9" s="56"/>
      <c r="B9" s="56"/>
      <c r="C9" s="221" t="str">
        <f>IF(AND(R8&gt;0,S8&lt;4),"falta preencher","")</f>
        <v/>
      </c>
      <c r="D9" s="191" t="s">
        <v>36</v>
      </c>
      <c r="E9" s="338" t="s">
        <v>1</v>
      </c>
      <c r="F9" s="338"/>
      <c r="G9" s="338"/>
      <c r="H9" s="309"/>
      <c r="I9" s="339" t="s">
        <v>13</v>
      </c>
      <c r="J9" s="340"/>
    </row>
    <row r="10" spans="1:19" s="59" customFormat="1" ht="20.25" customHeight="1" x14ac:dyDescent="0.25">
      <c r="A10" s="239" t="str">
        <f>Índice!$D$5</f>
        <v>José Emanuel Rocha 2017</v>
      </c>
      <c r="B10" s="239"/>
      <c r="C10" s="112"/>
      <c r="D10" s="192"/>
      <c r="E10" s="335"/>
      <c r="F10" s="335"/>
      <c r="G10" s="335"/>
      <c r="H10" s="311"/>
      <c r="I10" s="336"/>
      <c r="J10" s="337"/>
    </row>
    <row r="11" spans="1:19" s="59" customFormat="1" ht="20.25" customHeight="1" x14ac:dyDescent="0.25">
      <c r="A11" s="239"/>
      <c r="B11" s="239"/>
      <c r="C11" s="117"/>
      <c r="D11" s="118"/>
      <c r="E11" s="308"/>
      <c r="F11" s="308"/>
      <c r="G11" s="308"/>
      <c r="H11" s="308"/>
    </row>
    <row r="12" spans="1:19" s="12" customFormat="1" ht="3.75" customHeight="1" x14ac:dyDescent="0.25">
      <c r="A12" s="21"/>
      <c r="B12" s="22"/>
      <c r="C12" s="22"/>
      <c r="D12" s="22"/>
      <c r="E12" s="22"/>
      <c r="F12" s="22"/>
      <c r="G12" s="22"/>
      <c r="H12" s="22"/>
      <c r="I12" s="22"/>
    </row>
    <row r="13" spans="1:19" s="59" customFormat="1" ht="12" customHeight="1" x14ac:dyDescent="0.25">
      <c r="A13" s="241" t="s">
        <v>17</v>
      </c>
      <c r="B13" s="240" t="s">
        <v>26</v>
      </c>
      <c r="C13" s="244" t="s">
        <v>1</v>
      </c>
      <c r="D13" s="246" t="s">
        <v>13</v>
      </c>
      <c r="E13" s="240" t="s">
        <v>39</v>
      </c>
      <c r="F13" s="243" t="s">
        <v>42</v>
      </c>
      <c r="G13" s="240" t="s">
        <v>27</v>
      </c>
      <c r="H13" s="243" t="s">
        <v>43</v>
      </c>
      <c r="I13" s="241" t="s">
        <v>28</v>
      </c>
      <c r="J13" s="243" t="s">
        <v>10</v>
      </c>
    </row>
    <row r="14" spans="1:19" s="23" customFormat="1" ht="20.25" customHeight="1" x14ac:dyDescent="0.25">
      <c r="A14" s="242"/>
      <c r="B14" s="240"/>
      <c r="C14" s="245"/>
      <c r="D14" s="247"/>
      <c r="E14" s="240"/>
      <c r="F14" s="240"/>
      <c r="G14" s="240"/>
      <c r="H14" s="240"/>
      <c r="I14" s="242"/>
      <c r="J14" s="240"/>
      <c r="L14" s="12" t="s">
        <v>4</v>
      </c>
      <c r="M14" s="12">
        <v>1</v>
      </c>
      <c r="N14" s="12" t="s">
        <v>8</v>
      </c>
      <c r="O14" s="12" t="s">
        <v>44</v>
      </c>
      <c r="P14" s="12" t="s">
        <v>45</v>
      </c>
    </row>
    <row r="15" spans="1:19" s="12" customFormat="1" ht="3.75" customHeight="1" x14ac:dyDescent="0.25">
      <c r="A15" s="22"/>
      <c r="B15" s="22"/>
      <c r="C15" s="22"/>
      <c r="D15" s="22"/>
      <c r="E15" s="22"/>
      <c r="F15" s="22"/>
      <c r="G15" s="22"/>
      <c r="H15" s="22"/>
      <c r="I15" s="22"/>
      <c r="L15" s="59" t="s">
        <v>5</v>
      </c>
      <c r="M15" s="59">
        <v>2</v>
      </c>
      <c r="N15" s="59" t="s">
        <v>9</v>
      </c>
      <c r="O15" s="59" t="s">
        <v>46</v>
      </c>
      <c r="P15" s="59" t="s">
        <v>47</v>
      </c>
    </row>
    <row r="16" spans="1:19" s="12" customFormat="1" ht="24.75" customHeight="1" x14ac:dyDescent="0.25">
      <c r="A16" s="58">
        <v>1</v>
      </c>
      <c r="B16" s="42"/>
      <c r="C16" s="198" t="str">
        <f>IF(B16=0,"",$E$10)</f>
        <v/>
      </c>
      <c r="D16" s="43" t="str">
        <f>IF(B16=0,"",$I$10)</f>
        <v/>
      </c>
      <c r="E16" s="120"/>
      <c r="F16" s="121"/>
      <c r="G16" s="211"/>
      <c r="H16" s="71"/>
      <c r="I16" s="108"/>
      <c r="J16" s="113"/>
      <c r="M16" s="59">
        <v>3</v>
      </c>
      <c r="N16" s="59"/>
      <c r="O16" s="59" t="s">
        <v>48</v>
      </c>
      <c r="P16" s="59" t="s">
        <v>49</v>
      </c>
    </row>
    <row r="17" spans="1:15" s="59" customFormat="1" ht="24.75" customHeight="1" x14ac:dyDescent="0.25">
      <c r="A17" s="58">
        <v>2</v>
      </c>
      <c r="B17" s="42"/>
      <c r="C17" s="198" t="str">
        <f t="shared" ref="C17:C23" si="0">IF(B17=0,"",$E$10)</f>
        <v/>
      </c>
      <c r="D17" s="43" t="str">
        <f t="shared" ref="D17:D37" si="1">IF(B17=0,"",$I$10)</f>
        <v/>
      </c>
      <c r="E17" s="120"/>
      <c r="F17" s="121"/>
      <c r="G17" s="211"/>
      <c r="H17" s="71"/>
      <c r="I17" s="119"/>
      <c r="J17" s="114"/>
      <c r="O17" s="59" t="s">
        <v>50</v>
      </c>
    </row>
    <row r="18" spans="1:15" s="59" customFormat="1" ht="24.75" customHeight="1" x14ac:dyDescent="0.25">
      <c r="A18" s="58">
        <v>3</v>
      </c>
      <c r="B18" s="42"/>
      <c r="C18" s="198" t="str">
        <f t="shared" si="0"/>
        <v/>
      </c>
      <c r="D18" s="43" t="str">
        <f t="shared" si="1"/>
        <v/>
      </c>
      <c r="E18" s="120"/>
      <c r="F18" s="121"/>
      <c r="G18" s="211"/>
      <c r="H18" s="71"/>
      <c r="I18" s="119"/>
      <c r="J18" s="114"/>
    </row>
    <row r="19" spans="1:15" s="59" customFormat="1" ht="24.75" customHeight="1" x14ac:dyDescent="0.25">
      <c r="A19" s="58">
        <v>4</v>
      </c>
      <c r="B19" s="42"/>
      <c r="C19" s="198" t="str">
        <f t="shared" si="0"/>
        <v/>
      </c>
      <c r="D19" s="43" t="str">
        <f t="shared" si="1"/>
        <v/>
      </c>
      <c r="E19" s="120"/>
      <c r="F19" s="121"/>
      <c r="G19" s="211"/>
      <c r="H19" s="71"/>
      <c r="I19" s="119"/>
      <c r="J19" s="114"/>
    </row>
    <row r="20" spans="1:15" s="147" customFormat="1" ht="24.75" customHeight="1" x14ac:dyDescent="0.25">
      <c r="A20" s="58">
        <v>5</v>
      </c>
      <c r="B20" s="155"/>
      <c r="C20" s="198" t="str">
        <f t="shared" si="0"/>
        <v/>
      </c>
      <c r="D20" s="43" t="str">
        <f t="shared" si="1"/>
        <v/>
      </c>
      <c r="E20" s="120"/>
      <c r="F20" s="121"/>
      <c r="G20" s="211"/>
      <c r="H20" s="160"/>
      <c r="I20" s="119"/>
      <c r="J20" s="190"/>
    </row>
    <row r="21" spans="1:15" s="147" customFormat="1" ht="24.75" customHeight="1" x14ac:dyDescent="0.25">
      <c r="A21" s="58">
        <v>6</v>
      </c>
      <c r="B21" s="155"/>
      <c r="C21" s="198" t="str">
        <f t="shared" si="0"/>
        <v/>
      </c>
      <c r="D21" s="43" t="str">
        <f t="shared" si="1"/>
        <v/>
      </c>
      <c r="E21" s="120"/>
      <c r="F21" s="121"/>
      <c r="G21" s="211"/>
      <c r="H21" s="160"/>
      <c r="I21" s="119"/>
      <c r="J21" s="190"/>
    </row>
    <row r="22" spans="1:15" s="59" customFormat="1" ht="24.75" customHeight="1" x14ac:dyDescent="0.25">
      <c r="A22" s="58">
        <v>7</v>
      </c>
      <c r="B22" s="155"/>
      <c r="C22" s="198" t="str">
        <f t="shared" si="0"/>
        <v/>
      </c>
      <c r="D22" s="43" t="str">
        <f t="shared" si="1"/>
        <v/>
      </c>
      <c r="E22" s="70"/>
      <c r="F22" s="121"/>
      <c r="G22" s="211"/>
      <c r="H22" s="160"/>
      <c r="I22" s="166"/>
      <c r="J22" s="161"/>
    </row>
    <row r="23" spans="1:15" s="59" customFormat="1" ht="24.75" customHeight="1" x14ac:dyDescent="0.25">
      <c r="A23" s="58">
        <v>8</v>
      </c>
      <c r="B23" s="42"/>
      <c r="C23" s="198" t="str">
        <f t="shared" si="0"/>
        <v/>
      </c>
      <c r="D23" s="43" t="str">
        <f t="shared" si="1"/>
        <v/>
      </c>
      <c r="E23" s="70"/>
      <c r="F23" s="121"/>
      <c r="G23" s="211"/>
      <c r="H23" s="71"/>
      <c r="I23" s="81"/>
      <c r="J23" s="81"/>
    </row>
    <row r="24" spans="1:15" s="59" customFormat="1" ht="24.75" customHeight="1" x14ac:dyDescent="0.25">
      <c r="A24" s="58">
        <v>9</v>
      </c>
      <c r="B24" s="155"/>
      <c r="C24" s="198" t="str">
        <f t="shared" ref="C24:C35" si="2">IF(B24=0,"",$E$10)</f>
        <v/>
      </c>
      <c r="D24" s="43" t="str">
        <f t="shared" si="1"/>
        <v/>
      </c>
      <c r="E24" s="70"/>
      <c r="F24" s="121"/>
      <c r="G24" s="211"/>
      <c r="H24" s="160"/>
      <c r="I24" s="166"/>
      <c r="J24" s="161"/>
    </row>
    <row r="25" spans="1:15" s="59" customFormat="1" ht="24.75" customHeight="1" x14ac:dyDescent="0.25">
      <c r="A25" s="58">
        <v>10</v>
      </c>
      <c r="B25" s="155"/>
      <c r="C25" s="198" t="str">
        <f t="shared" si="2"/>
        <v/>
      </c>
      <c r="D25" s="43" t="str">
        <f t="shared" si="1"/>
        <v/>
      </c>
      <c r="E25" s="70"/>
      <c r="F25" s="121"/>
      <c r="G25" s="211"/>
      <c r="H25" s="160"/>
      <c r="I25" s="114"/>
      <c r="J25" s="114"/>
    </row>
    <row r="26" spans="1:15" s="59" customFormat="1" ht="24.75" customHeight="1" x14ac:dyDescent="0.25">
      <c r="A26" s="58">
        <v>11</v>
      </c>
      <c r="B26" s="155"/>
      <c r="C26" s="198" t="str">
        <f t="shared" si="2"/>
        <v/>
      </c>
      <c r="D26" s="43" t="str">
        <f t="shared" si="1"/>
        <v/>
      </c>
      <c r="E26" s="70"/>
      <c r="F26" s="121"/>
      <c r="G26" s="211"/>
      <c r="H26" s="160"/>
      <c r="I26" s="166"/>
      <c r="J26" s="161"/>
    </row>
    <row r="27" spans="1:15" s="59" customFormat="1" ht="24.75" customHeight="1" x14ac:dyDescent="0.25">
      <c r="A27" s="58">
        <v>12</v>
      </c>
      <c r="B27" s="155"/>
      <c r="C27" s="198" t="str">
        <f t="shared" si="2"/>
        <v/>
      </c>
      <c r="D27" s="43" t="str">
        <f t="shared" si="1"/>
        <v/>
      </c>
      <c r="E27" s="70"/>
      <c r="F27" s="121"/>
      <c r="G27" s="211"/>
      <c r="H27" s="160"/>
      <c r="I27" s="114"/>
      <c r="J27" s="114"/>
    </row>
    <row r="28" spans="1:15" s="59" customFormat="1" ht="24.75" customHeight="1" x14ac:dyDescent="0.25">
      <c r="A28" s="58">
        <v>13</v>
      </c>
      <c r="B28" s="155"/>
      <c r="C28" s="198" t="str">
        <f t="shared" si="2"/>
        <v/>
      </c>
      <c r="D28" s="43" t="str">
        <f t="shared" si="1"/>
        <v/>
      </c>
      <c r="E28" s="70"/>
      <c r="F28" s="121"/>
      <c r="G28" s="211"/>
      <c r="H28" s="160"/>
      <c r="I28" s="166"/>
      <c r="J28" s="161"/>
    </row>
    <row r="29" spans="1:15" s="59" customFormat="1" ht="24.75" customHeight="1" x14ac:dyDescent="0.25">
      <c r="A29" s="58">
        <v>14</v>
      </c>
      <c r="B29" s="155"/>
      <c r="C29" s="198" t="str">
        <f t="shared" si="2"/>
        <v/>
      </c>
      <c r="D29" s="43" t="str">
        <f t="shared" si="1"/>
        <v/>
      </c>
      <c r="E29" s="70"/>
      <c r="F29" s="121"/>
      <c r="G29" s="211"/>
      <c r="H29" s="160"/>
      <c r="I29" s="114"/>
      <c r="J29" s="114"/>
    </row>
    <row r="30" spans="1:15" s="59" customFormat="1" ht="24.75" customHeight="1" x14ac:dyDescent="0.25">
      <c r="A30" s="58">
        <v>15</v>
      </c>
      <c r="B30" s="155"/>
      <c r="C30" s="198" t="str">
        <f t="shared" si="2"/>
        <v/>
      </c>
      <c r="D30" s="43" t="str">
        <f t="shared" si="1"/>
        <v/>
      </c>
      <c r="E30" s="70"/>
      <c r="F30" s="121"/>
      <c r="G30" s="211"/>
      <c r="H30" s="160"/>
      <c r="I30" s="166"/>
      <c r="J30" s="161"/>
    </row>
    <row r="31" spans="1:15" s="59" customFormat="1" ht="24.75" customHeight="1" x14ac:dyDescent="0.25">
      <c r="A31" s="58">
        <v>16</v>
      </c>
      <c r="B31" s="155"/>
      <c r="C31" s="198" t="str">
        <f t="shared" si="2"/>
        <v/>
      </c>
      <c r="D31" s="43" t="str">
        <f t="shared" si="1"/>
        <v/>
      </c>
      <c r="E31" s="70"/>
      <c r="F31" s="121"/>
      <c r="G31" s="211"/>
      <c r="H31" s="160"/>
      <c r="I31" s="114"/>
      <c r="J31" s="114"/>
    </row>
    <row r="32" spans="1:15" s="59" customFormat="1" ht="24.75" customHeight="1" x14ac:dyDescent="0.25">
      <c r="A32" s="58">
        <v>17</v>
      </c>
      <c r="B32" s="155"/>
      <c r="C32" s="198" t="str">
        <f t="shared" si="2"/>
        <v/>
      </c>
      <c r="D32" s="43" t="str">
        <f t="shared" si="1"/>
        <v/>
      </c>
      <c r="E32" s="70"/>
      <c r="F32" s="121"/>
      <c r="G32" s="211"/>
      <c r="H32" s="160"/>
      <c r="I32" s="166"/>
      <c r="J32" s="161"/>
    </row>
    <row r="33" spans="1:10" s="59" customFormat="1" ht="24.75" customHeight="1" x14ac:dyDescent="0.25">
      <c r="A33" s="58">
        <v>18</v>
      </c>
      <c r="B33" s="155"/>
      <c r="C33" s="198" t="str">
        <f t="shared" si="2"/>
        <v/>
      </c>
      <c r="D33" s="43" t="str">
        <f t="shared" si="1"/>
        <v/>
      </c>
      <c r="E33" s="70"/>
      <c r="F33" s="121"/>
      <c r="G33" s="211"/>
      <c r="H33" s="160"/>
      <c r="I33" s="114"/>
      <c r="J33" s="114"/>
    </row>
    <row r="34" spans="1:10" s="59" customFormat="1" ht="24.75" customHeight="1" x14ac:dyDescent="0.25">
      <c r="A34" s="58">
        <v>19</v>
      </c>
      <c r="B34" s="155"/>
      <c r="C34" s="198" t="str">
        <f t="shared" si="2"/>
        <v/>
      </c>
      <c r="D34" s="43" t="str">
        <f t="shared" si="1"/>
        <v/>
      </c>
      <c r="E34" s="70"/>
      <c r="F34" s="121"/>
      <c r="G34" s="211"/>
      <c r="H34" s="160"/>
      <c r="I34" s="166"/>
      <c r="J34" s="161"/>
    </row>
    <row r="35" spans="1:10" s="59" customFormat="1" ht="24.75" customHeight="1" x14ac:dyDescent="0.25">
      <c r="A35" s="58">
        <v>20</v>
      </c>
      <c r="B35" s="155"/>
      <c r="C35" s="198" t="str">
        <f t="shared" si="2"/>
        <v/>
      </c>
      <c r="D35" s="43" t="str">
        <f t="shared" si="1"/>
        <v/>
      </c>
      <c r="E35" s="70"/>
      <c r="F35" s="121"/>
      <c r="G35" s="211"/>
      <c r="H35" s="160"/>
      <c r="I35" s="114"/>
      <c r="J35" s="114"/>
    </row>
    <row r="36" spans="1:10" s="59" customFormat="1" ht="24.75" hidden="1" customHeight="1" x14ac:dyDescent="0.25">
      <c r="A36" s="58">
        <v>21</v>
      </c>
      <c r="B36" s="155"/>
      <c r="C36" s="198" t="str">
        <f t="shared" ref="C36:C37" si="3">IF(B36=0,"",$E$10)</f>
        <v/>
      </c>
      <c r="D36" s="198" t="str">
        <f t="shared" si="1"/>
        <v/>
      </c>
      <c r="E36" s="70"/>
      <c r="F36" s="121"/>
      <c r="G36" s="211"/>
      <c r="H36" s="160"/>
      <c r="I36" s="166"/>
      <c r="J36" s="161"/>
    </row>
    <row r="37" spans="1:10" s="59" customFormat="1" ht="24.75" hidden="1" customHeight="1" x14ac:dyDescent="0.25">
      <c r="A37" s="58">
        <v>22</v>
      </c>
      <c r="B37" s="155"/>
      <c r="C37" s="198" t="str">
        <f t="shared" si="3"/>
        <v/>
      </c>
      <c r="D37" s="198" t="str">
        <f t="shared" si="1"/>
        <v/>
      </c>
      <c r="E37" s="70"/>
      <c r="F37" s="121"/>
      <c r="G37" s="211"/>
      <c r="H37" s="160"/>
      <c r="I37" s="114"/>
      <c r="J37" s="114"/>
    </row>
    <row r="38" spans="1:10" s="59" customFormat="1" ht="12" customHeight="1" x14ac:dyDescent="0.25">
      <c r="A38" s="240" t="s">
        <v>0</v>
      </c>
      <c r="B38" s="240" t="s">
        <v>11</v>
      </c>
      <c r="C38" s="244" t="s">
        <v>1</v>
      </c>
      <c r="D38" s="343"/>
      <c r="E38" s="240" t="s">
        <v>13</v>
      </c>
      <c r="F38" s="240"/>
      <c r="G38" s="240" t="s">
        <v>39</v>
      </c>
      <c r="I38" s="241" t="s">
        <v>28</v>
      </c>
      <c r="J38" s="241" t="s">
        <v>10</v>
      </c>
    </row>
    <row r="39" spans="1:10" s="23" customFormat="1" ht="18" customHeight="1" x14ac:dyDescent="0.25">
      <c r="A39" s="240"/>
      <c r="B39" s="240"/>
      <c r="C39" s="245"/>
      <c r="D39" s="344"/>
      <c r="E39" s="240"/>
      <c r="F39" s="240"/>
      <c r="G39" s="240"/>
      <c r="I39" s="242"/>
      <c r="J39" s="242"/>
    </row>
    <row r="40" spans="1:10" s="59" customFormat="1" ht="25.5" customHeight="1" x14ac:dyDescent="0.25">
      <c r="A40" s="58">
        <v>1</v>
      </c>
      <c r="B40" s="159"/>
      <c r="C40" s="341" t="str">
        <f>IF(B40=0,"",$E$10)</f>
        <v/>
      </c>
      <c r="D40" s="341"/>
      <c r="E40" s="342" t="str">
        <f>IF(B40=0,"",$I$10)</f>
        <v/>
      </c>
      <c r="F40" s="342"/>
      <c r="G40" s="120"/>
      <c r="H40" s="122"/>
      <c r="I40" s="123"/>
      <c r="J40" s="113"/>
    </row>
    <row r="41" spans="1:10" s="59" customFormat="1" ht="25.5" customHeight="1" x14ac:dyDescent="0.25">
      <c r="A41" s="58">
        <v>2</v>
      </c>
      <c r="B41" s="159"/>
      <c r="C41" s="341" t="str">
        <f>IF(B41=0,"",$E$10)</f>
        <v/>
      </c>
      <c r="D41" s="341"/>
      <c r="E41" s="342" t="str">
        <f>IF(B41=0,"",$I$10)</f>
        <v/>
      </c>
      <c r="F41" s="342"/>
      <c r="G41" s="120"/>
      <c r="H41" s="122"/>
      <c r="I41" s="123"/>
      <c r="J41" s="113"/>
    </row>
    <row r="42" spans="1:10" ht="15.75" x14ac:dyDescent="0.25">
      <c r="A42" s="58">
        <v>3</v>
      </c>
      <c r="B42" s="159"/>
      <c r="C42" s="341" t="str">
        <f t="shared" ref="C42:C56" si="4">IF(B42=0,"",$E$10)</f>
        <v/>
      </c>
      <c r="D42" s="341"/>
      <c r="E42" s="342" t="str">
        <f t="shared" ref="E42:E48" si="5">IF(B42=0,"",$I$10)</f>
        <v/>
      </c>
      <c r="F42" s="342"/>
      <c r="G42" s="120"/>
      <c r="H42" s="122"/>
      <c r="I42" s="123"/>
      <c r="J42" s="113"/>
    </row>
    <row r="43" spans="1:10" ht="15.75" x14ac:dyDescent="0.25">
      <c r="A43" s="58">
        <v>4</v>
      </c>
      <c r="B43" s="159"/>
      <c r="C43" s="341" t="str">
        <f t="shared" si="4"/>
        <v/>
      </c>
      <c r="D43" s="341"/>
      <c r="E43" s="342" t="str">
        <f t="shared" si="5"/>
        <v/>
      </c>
      <c r="F43" s="342"/>
      <c r="G43" s="120"/>
      <c r="H43" s="122"/>
      <c r="I43" s="123"/>
      <c r="J43" s="113"/>
    </row>
    <row r="44" spans="1:10" ht="15.75" x14ac:dyDescent="0.25">
      <c r="A44" s="58">
        <v>5</v>
      </c>
      <c r="B44" s="159"/>
      <c r="C44" s="341" t="str">
        <f t="shared" si="4"/>
        <v/>
      </c>
      <c r="D44" s="341"/>
      <c r="E44" s="342" t="str">
        <f t="shared" si="5"/>
        <v/>
      </c>
      <c r="F44" s="342"/>
      <c r="G44" s="120"/>
      <c r="H44" s="122"/>
      <c r="I44" s="123"/>
      <c r="J44" s="113"/>
    </row>
    <row r="45" spans="1:10" ht="15.75" x14ac:dyDescent="0.25">
      <c r="A45" s="58">
        <v>6</v>
      </c>
      <c r="B45" s="159"/>
      <c r="C45" s="341" t="str">
        <f t="shared" si="4"/>
        <v/>
      </c>
      <c r="D45" s="341"/>
      <c r="E45" s="342" t="str">
        <f t="shared" si="5"/>
        <v/>
      </c>
      <c r="F45" s="342"/>
      <c r="G45" s="120"/>
      <c r="H45" s="122"/>
      <c r="I45" s="123"/>
      <c r="J45" s="113"/>
    </row>
    <row r="46" spans="1:10" ht="15.75" x14ac:dyDescent="0.25">
      <c r="A46" s="58">
        <v>7</v>
      </c>
      <c r="B46" s="159"/>
      <c r="C46" s="341" t="str">
        <f t="shared" si="4"/>
        <v/>
      </c>
      <c r="D46" s="341"/>
      <c r="E46" s="342" t="str">
        <f t="shared" si="5"/>
        <v/>
      </c>
      <c r="F46" s="342"/>
      <c r="G46" s="120"/>
      <c r="H46" s="122"/>
      <c r="I46" s="123"/>
      <c r="J46" s="113"/>
    </row>
    <row r="47" spans="1:10" ht="15.75" x14ac:dyDescent="0.25">
      <c r="A47" s="58">
        <v>8</v>
      </c>
      <c r="B47" s="159"/>
      <c r="C47" s="341" t="str">
        <f t="shared" si="4"/>
        <v/>
      </c>
      <c r="D47" s="341"/>
      <c r="E47" s="342" t="str">
        <f t="shared" si="5"/>
        <v/>
      </c>
      <c r="F47" s="342"/>
      <c r="G47" s="120"/>
      <c r="H47" s="122"/>
      <c r="I47" s="123"/>
      <c r="J47" s="113"/>
    </row>
    <row r="48" spans="1:10" ht="15.75" x14ac:dyDescent="0.25">
      <c r="A48" s="58">
        <v>9</v>
      </c>
      <c r="B48" s="159"/>
      <c r="C48" s="341" t="str">
        <f t="shared" si="4"/>
        <v/>
      </c>
      <c r="D48" s="341"/>
      <c r="E48" s="342" t="str">
        <f t="shared" si="5"/>
        <v/>
      </c>
      <c r="F48" s="342"/>
      <c r="G48" s="120"/>
      <c r="H48" s="122"/>
      <c r="I48" s="123"/>
      <c r="J48" s="113"/>
    </row>
    <row r="49" spans="1:10" ht="15.75" x14ac:dyDescent="0.25">
      <c r="A49" s="58">
        <v>10</v>
      </c>
      <c r="B49" s="159"/>
      <c r="C49" s="341" t="str">
        <f t="shared" si="4"/>
        <v/>
      </c>
      <c r="D49" s="341"/>
      <c r="E49" s="342" t="str">
        <f t="shared" ref="E49:E50" si="6">IF(B49=0,"",$I$10)</f>
        <v/>
      </c>
      <c r="F49" s="342"/>
      <c r="G49" s="120"/>
      <c r="H49" s="122"/>
      <c r="I49" s="123"/>
      <c r="J49" s="113"/>
    </row>
    <row r="50" spans="1:10" ht="15.75" x14ac:dyDescent="0.25">
      <c r="A50" s="58">
        <v>11</v>
      </c>
      <c r="B50" s="159"/>
      <c r="C50" s="341" t="str">
        <f t="shared" si="4"/>
        <v/>
      </c>
      <c r="D50" s="341"/>
      <c r="E50" s="342" t="str">
        <f t="shared" si="6"/>
        <v/>
      </c>
      <c r="F50" s="342"/>
      <c r="G50" s="120"/>
      <c r="H50" s="122"/>
      <c r="I50" s="123"/>
      <c r="J50" s="113"/>
    </row>
  </sheetData>
  <sheetProtection sheet="1" objects="1" scenarios="1" selectLockedCells="1"/>
  <mergeCells count="49">
    <mergeCell ref="C48:D48"/>
    <mergeCell ref="E48:F48"/>
    <mergeCell ref="C49:D49"/>
    <mergeCell ref="E49:F49"/>
    <mergeCell ref="C50:D50"/>
    <mergeCell ref="E50:F50"/>
    <mergeCell ref="C45:D45"/>
    <mergeCell ref="E45:F45"/>
    <mergeCell ref="C46:D46"/>
    <mergeCell ref="E46:F46"/>
    <mergeCell ref="C47:D47"/>
    <mergeCell ref="E47:F47"/>
    <mergeCell ref="C42:D42"/>
    <mergeCell ref="E42:F42"/>
    <mergeCell ref="C43:D43"/>
    <mergeCell ref="E43:F43"/>
    <mergeCell ref="C44:D44"/>
    <mergeCell ref="E44:F44"/>
    <mergeCell ref="C41:D41"/>
    <mergeCell ref="E41:F41"/>
    <mergeCell ref="C40:D40"/>
    <mergeCell ref="E40:F40"/>
    <mergeCell ref="A3:B4"/>
    <mergeCell ref="A5:B5"/>
    <mergeCell ref="A38:A39"/>
    <mergeCell ref="B38:B39"/>
    <mergeCell ref="C38:D39"/>
    <mergeCell ref="E38:F39"/>
    <mergeCell ref="A13:A14"/>
    <mergeCell ref="B13:B14"/>
    <mergeCell ref="C13:C14"/>
    <mergeCell ref="D13:D14"/>
    <mergeCell ref="E13:E14"/>
    <mergeCell ref="F13:F14"/>
    <mergeCell ref="J38:J39"/>
    <mergeCell ref="G38:G39"/>
    <mergeCell ref="G13:G14"/>
    <mergeCell ref="H13:H14"/>
    <mergeCell ref="I13:I14"/>
    <mergeCell ref="J13:J14"/>
    <mergeCell ref="I38:I39"/>
    <mergeCell ref="C3:J5"/>
    <mergeCell ref="C6:J8"/>
    <mergeCell ref="A10:B11"/>
    <mergeCell ref="E10:H10"/>
    <mergeCell ref="I10:J10"/>
    <mergeCell ref="E11:H11"/>
    <mergeCell ref="E9:H9"/>
    <mergeCell ref="I9:J9"/>
  </mergeCells>
  <conditionalFormatting sqref="C38 E40 E38 C16:G37 C40:C50">
    <cfRule type="cellIs" dxfId="0" priority="10" operator="equal">
      <formula>0</formula>
    </cfRule>
  </conditionalFormatting>
  <conditionalFormatting sqref="G40">
    <cfRule type="cellIs" dxfId="8" priority="8" operator="equal">
      <formula>0</formula>
    </cfRule>
  </conditionalFormatting>
  <conditionalFormatting sqref="E41:E56">
    <cfRule type="cellIs" dxfId="7" priority="7" operator="equal">
      <formula>0</formula>
    </cfRule>
  </conditionalFormatting>
  <conditionalFormatting sqref="G41:G56">
    <cfRule type="cellIs" dxfId="6" priority="6" operator="equal">
      <formula>0</formula>
    </cfRule>
  </conditionalFormatting>
  <conditionalFormatting sqref="C9">
    <cfRule type="expression" dxfId="5" priority="5">
      <formula>AND($R$8&gt;0,$S$8&lt;4)</formula>
    </cfRule>
  </conditionalFormatting>
  <conditionalFormatting sqref="C10">
    <cfRule type="expression" dxfId="4" priority="4">
      <formula>AND($R$8&gt;0,$C$10="")</formula>
    </cfRule>
  </conditionalFormatting>
  <conditionalFormatting sqref="D10">
    <cfRule type="expression" dxfId="3" priority="3">
      <formula>AND($R$8&gt;0,$D$10="")</formula>
    </cfRule>
  </conditionalFormatting>
  <conditionalFormatting sqref="E10:H10">
    <cfRule type="expression" dxfId="2" priority="2">
      <formula>AND($R$8&gt;0,$E$10="")</formula>
    </cfRule>
  </conditionalFormatting>
  <conditionalFormatting sqref="I10:J10">
    <cfRule type="expression" dxfId="1" priority="1">
      <formula>AND($R$8&gt;0,$I$10="")</formula>
    </cfRule>
  </conditionalFormatting>
  <dataValidations count="4">
    <dataValidation type="list" allowBlank="1" showInputMessage="1" showErrorMessage="1" sqref="E16:E37 G40:G50">
      <formula1>$L$14:$L$15</formula1>
    </dataValidation>
    <dataValidation type="list" allowBlank="1" showInputMessage="1" showErrorMessage="1" sqref="F16:F37">
      <formula1>$O$14:$O$17</formula1>
    </dataValidation>
    <dataValidation type="list" allowBlank="1" showInputMessage="1" showErrorMessage="1" sqref="H16:H37">
      <formula1>$P$14:$P$16</formula1>
    </dataValidation>
    <dataValidation type="list" allowBlank="1" showInputMessage="1" showErrorMessage="1" sqref="G16:G37">
      <formula1>nível</formula1>
    </dataValidation>
  </dataValidations>
  <pageMargins left="0.7" right="0.7" top="0.75" bottom="0.75" header="0.3" footer="0.3"/>
  <pageSetup paperSize="9" scale="5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opLeftCell="B1" zoomScale="55" zoomScaleNormal="55" workbookViewId="0">
      <pane ySplit="10" topLeftCell="A20" activePane="bottomLeft" state="frozenSplit"/>
      <selection pane="bottomLeft" activeCell="J29" sqref="J29"/>
    </sheetView>
  </sheetViews>
  <sheetFormatPr defaultRowHeight="15" x14ac:dyDescent="0.25"/>
  <cols>
    <col min="1" max="1" width="0" style="10" hidden="1" customWidth="1"/>
    <col min="2" max="2" width="34" style="10" customWidth="1"/>
    <col min="3" max="3" width="29.28515625" style="10" customWidth="1"/>
    <col min="4" max="5" width="9.140625" style="10"/>
    <col min="6" max="6" width="10.7109375" style="10" customWidth="1"/>
    <col min="7" max="7" width="9.140625" style="10"/>
    <col min="8" max="8" width="13.140625" style="125" customWidth="1"/>
    <col min="9" max="9" width="13.140625" style="10" customWidth="1"/>
    <col min="10" max="10" width="16.28515625" style="10" customWidth="1"/>
    <col min="11" max="11" width="14.28515625" style="10" customWidth="1"/>
    <col min="12" max="12" width="14.140625" style="10" customWidth="1"/>
    <col min="13" max="16384" width="9.140625" style="10"/>
  </cols>
  <sheetData>
    <row r="1" spans="1:12" x14ac:dyDescent="0.25">
      <c r="B1" s="349" t="s">
        <v>51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2" x14ac:dyDescent="0.25"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12" x14ac:dyDescent="0.25"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</row>
    <row r="4" spans="1:12" x14ac:dyDescent="0.25"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</row>
    <row r="5" spans="1:12" x14ac:dyDescent="0.25"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</row>
    <row r="6" spans="1:12" x14ac:dyDescent="0.25"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</row>
    <row r="7" spans="1:12" x14ac:dyDescent="0.25"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</row>
    <row r="8" spans="1:12" x14ac:dyDescent="0.25"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</row>
    <row r="9" spans="1:12" x14ac:dyDescent="0.25">
      <c r="A9" s="347" t="s">
        <v>17</v>
      </c>
      <c r="B9" s="347" t="s">
        <v>23</v>
      </c>
      <c r="C9" s="348" t="s">
        <v>1</v>
      </c>
      <c r="D9" s="348" t="s">
        <v>24</v>
      </c>
      <c r="E9" s="348" t="s">
        <v>7</v>
      </c>
      <c r="F9" s="348" t="s">
        <v>40</v>
      </c>
      <c r="G9" s="348" t="s">
        <v>38</v>
      </c>
      <c r="H9" s="346" t="s">
        <v>16</v>
      </c>
      <c r="I9" s="347" t="s">
        <v>10</v>
      </c>
      <c r="J9" s="347" t="s">
        <v>29</v>
      </c>
      <c r="K9" s="347" t="s">
        <v>30</v>
      </c>
      <c r="L9" s="347" t="s">
        <v>35</v>
      </c>
    </row>
    <row r="10" spans="1:12" x14ac:dyDescent="0.25">
      <c r="A10" s="347"/>
      <c r="B10" s="348"/>
      <c r="C10" s="348"/>
      <c r="D10" s="348"/>
      <c r="E10" s="348"/>
      <c r="F10" s="348"/>
      <c r="G10" s="348"/>
      <c r="H10" s="346"/>
      <c r="I10" s="348"/>
      <c r="J10" s="348"/>
      <c r="K10" s="348"/>
      <c r="L10" s="348"/>
    </row>
    <row r="11" spans="1:12" s="127" customFormat="1" ht="19.5" customHeight="1" x14ac:dyDescent="0.25">
      <c r="A11" s="345"/>
      <c r="B11" s="163" t="str">
        <f>IF('Ficha de inscrição - acrobática'!B18="","",'Ficha de inscrição - acrobática'!B18)</f>
        <v/>
      </c>
      <c r="C11" s="163" t="str">
        <f>IF('Ficha de inscrição - acrobática'!B18="","",'Ficha de inscrição - acrobática'!$C$18)</f>
        <v/>
      </c>
      <c r="D11" s="162" t="str">
        <f>IF('Ficha de inscrição - acrobática'!B18="","",'Ficha de inscrição - acrobática'!$D$18)</f>
        <v/>
      </c>
      <c r="E11" s="162" t="str">
        <f>IF('Ficha de inscrição - acrobática'!B18="","",'Ficha de inscrição - acrobática'!$E$18)</f>
        <v/>
      </c>
      <c r="F11" s="162" t="str">
        <f>IF('Ficha de inscrição - acrobática'!B18="","",'Ficha de inscrição - acrobática'!$F$18)</f>
        <v/>
      </c>
      <c r="G11" s="162" t="str">
        <f>IF(F11="","",F11)</f>
        <v/>
      </c>
      <c r="H11" s="124" t="str">
        <f>IF('Ficha de inscrição - acrobática'!H18="","",'Ficha de inscrição - acrobática'!H18)</f>
        <v/>
      </c>
      <c r="I11" s="164" t="str">
        <f>IF('Ficha de inscrição - acrobática'!I18="","",'Ficha de inscrição - acrobática'!I18)</f>
        <v/>
      </c>
      <c r="J11" s="162" t="str">
        <f>IF('Ficha de inscrição - acrobática'!B18="","",'Ficha de inscrição - acrobática'!$A$5)</f>
        <v/>
      </c>
      <c r="K11" s="162" t="str">
        <f>IF('Ficha de inscrição - acrobática'!B18="","","ginastas")</f>
        <v/>
      </c>
      <c r="L11" s="126"/>
    </row>
    <row r="12" spans="1:12" s="127" customFormat="1" ht="19.5" customHeight="1" x14ac:dyDescent="0.25">
      <c r="A12" s="345"/>
      <c r="B12" s="163" t="str">
        <f>IF('Ficha de inscrição - acrobática'!B19="","",'Ficha de inscrição - acrobática'!B19)</f>
        <v/>
      </c>
      <c r="C12" s="163" t="str">
        <f>IF('Ficha de inscrição - acrobática'!B19="","",'Ficha de inscrição - acrobática'!$C$18)</f>
        <v/>
      </c>
      <c r="D12" s="162" t="str">
        <f>IF('Ficha de inscrição - acrobática'!B19="","",'Ficha de inscrição - acrobática'!$D$18)</f>
        <v/>
      </c>
      <c r="E12" s="162" t="str">
        <f>IF('Ficha de inscrição - acrobática'!B19="","",'Ficha de inscrição - acrobática'!$E$18)</f>
        <v/>
      </c>
      <c r="F12" s="162" t="str">
        <f>IF('Ficha de inscrição - acrobática'!B19="","",'Ficha de inscrição - acrobática'!$F$18)</f>
        <v/>
      </c>
      <c r="G12" s="162" t="str">
        <f t="shared" ref="G12:G79" si="0">IF(F12="","",F12)</f>
        <v/>
      </c>
      <c r="H12" s="124" t="str">
        <f>IF('Ficha de inscrição - acrobática'!H19="","",'Ficha de inscrição - acrobática'!H19)</f>
        <v/>
      </c>
      <c r="I12" s="164" t="str">
        <f>IF('Ficha de inscrição - acrobática'!I19="","",'Ficha de inscrição - acrobática'!I19)</f>
        <v/>
      </c>
      <c r="J12" s="162" t="str">
        <f>IF('Ficha de inscrição - acrobática'!B19="","",'Ficha de inscrição - acrobática'!$A$5)</f>
        <v/>
      </c>
      <c r="K12" s="162" t="str">
        <f>IF('Ficha de inscrição - acrobática'!B19="","","ginastas")</f>
        <v/>
      </c>
      <c r="L12" s="126"/>
    </row>
    <row r="13" spans="1:12" s="127" customFormat="1" ht="19.5" customHeight="1" x14ac:dyDescent="0.25">
      <c r="A13" s="345"/>
      <c r="B13" s="163" t="str">
        <f>IF('Ficha de inscrição - acrobática'!B20="","",'Ficha de inscrição - acrobática'!B20)</f>
        <v/>
      </c>
      <c r="C13" s="163" t="str">
        <f>IF('Ficha de inscrição - acrobática'!B20="","",'Ficha de inscrição - acrobática'!$C$18)</f>
        <v/>
      </c>
      <c r="D13" s="162" t="str">
        <f>IF('Ficha de inscrição - acrobática'!B20="","",'Ficha de inscrição - acrobática'!$D$18)</f>
        <v/>
      </c>
      <c r="E13" s="162" t="str">
        <f>IF('Ficha de inscrição - acrobática'!B20="","",'Ficha de inscrição - acrobática'!$E$18)</f>
        <v/>
      </c>
      <c r="F13" s="162" t="str">
        <f>IF('Ficha de inscrição - acrobática'!B20="","",'Ficha de inscrição - acrobática'!$F$18)</f>
        <v/>
      </c>
      <c r="G13" s="162" t="str">
        <f t="shared" si="0"/>
        <v/>
      </c>
      <c r="H13" s="124" t="str">
        <f>IF('Ficha de inscrição - acrobática'!H20="","",'Ficha de inscrição - acrobática'!H20)</f>
        <v/>
      </c>
      <c r="I13" s="164" t="str">
        <f>IF('Ficha de inscrição - acrobática'!I20="","",'Ficha de inscrição - acrobática'!I20)</f>
        <v/>
      </c>
      <c r="J13" s="162" t="str">
        <f>IF('Ficha de inscrição - acrobática'!B20="","",'Ficha de inscrição - acrobática'!$A$5)</f>
        <v/>
      </c>
      <c r="K13" s="162" t="str">
        <f>IF('Ficha de inscrição - acrobática'!B20="","","ginastas")</f>
        <v/>
      </c>
      <c r="L13" s="126"/>
    </row>
    <row r="14" spans="1:12" s="168" customFormat="1" ht="19.5" customHeight="1" x14ac:dyDescent="0.25">
      <c r="A14" s="345"/>
      <c r="B14" s="163" t="str">
        <f>IF('Ficha de inscrição - acrobática'!B21="","",'Ficha de inscrição - acrobática'!B21)</f>
        <v/>
      </c>
      <c r="C14" s="163" t="str">
        <f>IF('Ficha de inscrição - acrobática'!B21="","",'Ficha de inscrição - acrobática'!$C$21)</f>
        <v/>
      </c>
      <c r="D14" s="162" t="str">
        <f>IF('Ficha de inscrição - acrobática'!B21="","",'Ficha de inscrição - acrobática'!$D$18)</f>
        <v/>
      </c>
      <c r="E14" s="162" t="str">
        <f>IF('Ficha de inscrição - acrobática'!B21="","",'Ficha de inscrição - acrobática'!$E$21)</f>
        <v/>
      </c>
      <c r="F14" s="162" t="str">
        <f>IF('Ficha de inscrição - acrobática'!B21="","",'Ficha de inscrição - acrobática'!$F$21)</f>
        <v/>
      </c>
      <c r="G14" s="162" t="str">
        <f t="shared" si="0"/>
        <v/>
      </c>
      <c r="H14" s="124" t="str">
        <f>IF('Ficha de inscrição - acrobática'!H21="","",'Ficha de inscrição - acrobática'!H21)</f>
        <v/>
      </c>
      <c r="I14" s="164" t="str">
        <f>IF('Ficha de inscrição - acrobática'!I21="","",'Ficha de inscrição - acrobática'!I21)</f>
        <v/>
      </c>
      <c r="J14" s="162" t="str">
        <f>IF('Ficha de inscrição - acrobática'!B21="","",'Ficha de inscrição - acrobática'!$A$5)</f>
        <v/>
      </c>
      <c r="K14" s="162" t="str">
        <f>IF('Ficha de inscrição - acrobática'!B21="","","ginastas")</f>
        <v/>
      </c>
      <c r="L14" s="167"/>
    </row>
    <row r="15" spans="1:12" s="127" customFormat="1" ht="19.5" customHeight="1" x14ac:dyDescent="0.25">
      <c r="A15" s="345"/>
      <c r="B15" s="163" t="str">
        <f>IF('Ficha de inscrição - acrobática'!B22="","",'Ficha de inscrição - acrobática'!B22)</f>
        <v/>
      </c>
      <c r="C15" s="163" t="str">
        <f>IF('Ficha de inscrição - acrobática'!B22="","",'Ficha de inscrição - acrobática'!$C$21)</f>
        <v/>
      </c>
      <c r="D15" s="162" t="str">
        <f>IF('Ficha de inscrição - acrobática'!B22="","",'Ficha de inscrição - acrobática'!$D$18)</f>
        <v/>
      </c>
      <c r="E15" s="162" t="str">
        <f>IF('Ficha de inscrição - acrobática'!B22="","",'Ficha de inscrição - acrobática'!$E$21)</f>
        <v/>
      </c>
      <c r="F15" s="162" t="str">
        <f>IF('Ficha de inscrição - acrobática'!B22="","",'Ficha de inscrição - acrobática'!$F$21)</f>
        <v/>
      </c>
      <c r="G15" s="162" t="str">
        <f t="shared" si="0"/>
        <v/>
      </c>
      <c r="H15" s="124" t="str">
        <f>IF('Ficha de inscrição - acrobática'!H22="","",'Ficha de inscrição - acrobática'!H22)</f>
        <v/>
      </c>
      <c r="I15" s="164" t="str">
        <f>IF('Ficha de inscrição - acrobática'!I22="","",'Ficha de inscrição - acrobática'!I22)</f>
        <v/>
      </c>
      <c r="J15" s="162" t="str">
        <f>IF('Ficha de inscrição - acrobática'!B22="","",'Ficha de inscrição - acrobática'!$A$5)</f>
        <v/>
      </c>
      <c r="K15" s="162" t="str">
        <f>IF('Ficha de inscrição - acrobática'!B22="","","ginastas")</f>
        <v/>
      </c>
      <c r="L15" s="126"/>
    </row>
    <row r="16" spans="1:12" s="127" customFormat="1" ht="19.5" customHeight="1" x14ac:dyDescent="0.25">
      <c r="A16" s="345"/>
      <c r="B16" s="163" t="str">
        <f>IF('Ficha de inscrição - acrobática'!B23="","",'Ficha de inscrição - acrobática'!B23)</f>
        <v/>
      </c>
      <c r="C16" s="163" t="str">
        <f>IF('Ficha de inscrição - acrobática'!B23="","",'Ficha de inscrição - acrobática'!$C$21)</f>
        <v/>
      </c>
      <c r="D16" s="162" t="str">
        <f>IF('Ficha de inscrição - acrobática'!B23="","",'Ficha de inscrição - acrobática'!$D$18)</f>
        <v/>
      </c>
      <c r="E16" s="162" t="str">
        <f>IF('Ficha de inscrição - acrobática'!B23="","",'Ficha de inscrição - acrobática'!$E$21)</f>
        <v/>
      </c>
      <c r="F16" s="162" t="str">
        <f>IF('Ficha de inscrição - acrobática'!B23="","",'Ficha de inscrição - acrobática'!$F$21)</f>
        <v/>
      </c>
      <c r="G16" s="162" t="str">
        <f t="shared" si="0"/>
        <v/>
      </c>
      <c r="H16" s="124" t="str">
        <f>IF('Ficha de inscrição - acrobática'!H23="","",'Ficha de inscrição - acrobática'!H23)</f>
        <v/>
      </c>
      <c r="I16" s="164" t="str">
        <f>IF('Ficha de inscrição - acrobática'!I23="","",'Ficha de inscrição - acrobática'!I23)</f>
        <v/>
      </c>
      <c r="J16" s="162" t="str">
        <f>IF('Ficha de inscrição - acrobática'!B23="","",'Ficha de inscrição - acrobática'!$A$5)</f>
        <v/>
      </c>
      <c r="K16" s="162" t="str">
        <f>IF('Ficha de inscrição - acrobática'!B23="","","ginastas")</f>
        <v/>
      </c>
      <c r="L16" s="126"/>
    </row>
    <row r="17" spans="1:12" s="168" customFormat="1" ht="19.5" customHeight="1" x14ac:dyDescent="0.25">
      <c r="A17" s="345"/>
      <c r="B17" s="163" t="str">
        <f>IF('Ficha de inscrição - acrobática'!B24="","",'Ficha de inscrição - acrobática'!B24)</f>
        <v/>
      </c>
      <c r="C17" s="163" t="str">
        <f>IF('Ficha de inscrição - acrobática'!B24="","",'Ficha de inscrição - acrobática'!$C$24)</f>
        <v/>
      </c>
      <c r="D17" s="162" t="str">
        <f>IF('Ficha de inscrição - acrobática'!B24="","",'Ficha de inscrição - acrobática'!$D$18)</f>
        <v/>
      </c>
      <c r="E17" s="162" t="str">
        <f>IF('Ficha de inscrição - acrobática'!B24="","",'Ficha de inscrição - acrobática'!$E$24)</f>
        <v/>
      </c>
      <c r="F17" s="162" t="str">
        <f>IF('Ficha de inscrição - acrobática'!B24="","",'Ficha de inscrição - acrobática'!$F$24)</f>
        <v/>
      </c>
      <c r="G17" s="162" t="str">
        <f t="shared" si="0"/>
        <v/>
      </c>
      <c r="H17" s="124" t="str">
        <f>IF('Ficha de inscrição - acrobática'!H24="","",'Ficha de inscrição - acrobática'!H24)</f>
        <v/>
      </c>
      <c r="I17" s="164" t="str">
        <f>IF('Ficha de inscrição - acrobática'!I24="","",'Ficha de inscrição - acrobática'!I24)</f>
        <v/>
      </c>
      <c r="J17" s="162" t="str">
        <f>IF('Ficha de inscrição - acrobática'!B24="","",'Ficha de inscrição - acrobática'!$A$5)</f>
        <v/>
      </c>
      <c r="K17" s="162" t="str">
        <f>IF('Ficha de inscrição - acrobática'!B24="","","ginastas")</f>
        <v/>
      </c>
      <c r="L17" s="167"/>
    </row>
    <row r="18" spans="1:12" s="127" customFormat="1" ht="19.5" customHeight="1" x14ac:dyDescent="0.25">
      <c r="A18" s="345"/>
      <c r="B18" s="163" t="str">
        <f>IF('Ficha de inscrição - acrobática'!B25="","",'Ficha de inscrição - acrobática'!B25)</f>
        <v/>
      </c>
      <c r="C18" s="163" t="str">
        <f>IF('Ficha de inscrição - acrobática'!B25="","",'Ficha de inscrição - acrobática'!$C$24)</f>
        <v/>
      </c>
      <c r="D18" s="162" t="str">
        <f>IF('Ficha de inscrição - acrobática'!B25="","",'Ficha de inscrição - acrobática'!$D$18)</f>
        <v/>
      </c>
      <c r="E18" s="162" t="str">
        <f>IF('Ficha de inscrição - acrobática'!B25="","",'Ficha de inscrição - acrobática'!$E$24)</f>
        <v/>
      </c>
      <c r="F18" s="162" t="str">
        <f>IF('Ficha de inscrição - acrobática'!B25="","",'Ficha de inscrição - acrobática'!$F$24)</f>
        <v/>
      </c>
      <c r="G18" s="162" t="str">
        <f t="shared" si="0"/>
        <v/>
      </c>
      <c r="H18" s="124" t="str">
        <f>IF('Ficha de inscrição - acrobática'!H25="","",'Ficha de inscrição - acrobática'!H25)</f>
        <v/>
      </c>
      <c r="I18" s="164" t="str">
        <f>IF('Ficha de inscrição - acrobática'!I25="","",'Ficha de inscrição - acrobática'!I25)</f>
        <v/>
      </c>
      <c r="J18" s="162" t="str">
        <f>IF('Ficha de inscrição - acrobática'!B25="","",'Ficha de inscrição - acrobática'!$A$5)</f>
        <v/>
      </c>
      <c r="K18" s="162" t="str">
        <f>IF('Ficha de inscrição - acrobática'!B25="","","ginastas")</f>
        <v/>
      </c>
      <c r="L18" s="126"/>
    </row>
    <row r="19" spans="1:12" s="127" customFormat="1" ht="19.5" customHeight="1" x14ac:dyDescent="0.25">
      <c r="A19" s="345"/>
      <c r="B19" s="163" t="str">
        <f>IF('Ficha de inscrição - acrobática'!B26="","",'Ficha de inscrição - acrobática'!B26)</f>
        <v/>
      </c>
      <c r="C19" s="163" t="str">
        <f>IF('Ficha de inscrição - acrobática'!B26="","",'Ficha de inscrição - acrobática'!$C$24)</f>
        <v/>
      </c>
      <c r="D19" s="162" t="str">
        <f>IF('Ficha de inscrição - acrobática'!B26="","",'Ficha de inscrição - acrobática'!$D$18)</f>
        <v/>
      </c>
      <c r="E19" s="162" t="str">
        <f>IF('Ficha de inscrição - acrobática'!B26="","",'Ficha de inscrição - acrobática'!$E$24)</f>
        <v/>
      </c>
      <c r="F19" s="162" t="str">
        <f>IF('Ficha de inscrição - acrobática'!B26="","",'Ficha de inscrição - acrobática'!$F$24)</f>
        <v/>
      </c>
      <c r="G19" s="162" t="str">
        <f t="shared" si="0"/>
        <v/>
      </c>
      <c r="H19" s="124" t="str">
        <f>IF('Ficha de inscrição - acrobática'!H26="","",'Ficha de inscrição - acrobática'!H26)</f>
        <v/>
      </c>
      <c r="I19" s="164" t="str">
        <f>IF('Ficha de inscrição - acrobática'!I26="","",'Ficha de inscrição - acrobática'!I26)</f>
        <v/>
      </c>
      <c r="J19" s="162" t="str">
        <f>IF('Ficha de inscrição - acrobática'!B26="","",'Ficha de inscrição - acrobática'!$A$5)</f>
        <v/>
      </c>
      <c r="K19" s="162" t="str">
        <f>IF('Ficha de inscrição - acrobática'!B26="","","ginastas")</f>
        <v/>
      </c>
      <c r="L19" s="126"/>
    </row>
    <row r="20" spans="1:12" s="168" customFormat="1" ht="19.5" customHeight="1" x14ac:dyDescent="0.25">
      <c r="A20" s="345"/>
      <c r="B20" s="163" t="str">
        <f>IF('Ficha de inscrição - acrobática'!B27="","",'Ficha de inscrição - acrobática'!B27)</f>
        <v/>
      </c>
      <c r="C20" s="163" t="str">
        <f>IF('Ficha de inscrição - acrobática'!B27="","",'Ficha de inscrição - acrobática'!$C$27)</f>
        <v/>
      </c>
      <c r="D20" s="162" t="str">
        <f>IF('Ficha de inscrição - acrobática'!B27="","",'Ficha de inscrição - acrobática'!$D$18)</f>
        <v/>
      </c>
      <c r="E20" s="162" t="str">
        <f>IF('Ficha de inscrição - acrobática'!B27="","",'Ficha de inscrição - acrobática'!$E$27)</f>
        <v/>
      </c>
      <c r="F20" s="162" t="str">
        <f>IF('Ficha de inscrição - acrobática'!B27="","",'Ficha de inscrição - acrobática'!$F$27)</f>
        <v/>
      </c>
      <c r="G20" s="162" t="str">
        <f t="shared" si="0"/>
        <v/>
      </c>
      <c r="H20" s="124" t="str">
        <f>IF('Ficha de inscrição - acrobática'!H27="","",'Ficha de inscrição - acrobática'!H27)</f>
        <v/>
      </c>
      <c r="I20" s="164" t="str">
        <f>IF('Ficha de inscrição - acrobática'!I27="","",'Ficha de inscrição - acrobática'!I27)</f>
        <v/>
      </c>
      <c r="J20" s="162" t="str">
        <f>IF('Ficha de inscrição - acrobática'!B27="","",'Ficha de inscrição - acrobática'!$A$5)</f>
        <v/>
      </c>
      <c r="K20" s="162" t="str">
        <f>IF('Ficha de inscrição - acrobática'!B27="","","ginastas")</f>
        <v/>
      </c>
      <c r="L20" s="167"/>
    </row>
    <row r="21" spans="1:12" s="127" customFormat="1" ht="19.5" customHeight="1" x14ac:dyDescent="0.25">
      <c r="A21" s="345"/>
      <c r="B21" s="163" t="str">
        <f>IF('Ficha de inscrição - acrobática'!B28="","",'Ficha de inscrição - acrobática'!B28)</f>
        <v/>
      </c>
      <c r="C21" s="163" t="str">
        <f>IF('Ficha de inscrição - acrobática'!B28="","",'Ficha de inscrição - acrobática'!$C$27)</f>
        <v/>
      </c>
      <c r="D21" s="162" t="str">
        <f>IF('Ficha de inscrição - acrobática'!B28="","",'Ficha de inscrição - acrobática'!$D$18)</f>
        <v/>
      </c>
      <c r="E21" s="162" t="str">
        <f>IF('Ficha de inscrição - acrobática'!B28="","",'Ficha de inscrição - acrobática'!$E$27)</f>
        <v/>
      </c>
      <c r="F21" s="162" t="str">
        <f>IF('Ficha de inscrição - acrobática'!B28="","",'Ficha de inscrição - acrobática'!$F$27)</f>
        <v/>
      </c>
      <c r="G21" s="162" t="str">
        <f t="shared" si="0"/>
        <v/>
      </c>
      <c r="H21" s="124" t="str">
        <f>IF('Ficha de inscrição - acrobática'!H28="","",'Ficha de inscrição - acrobática'!H28)</f>
        <v/>
      </c>
      <c r="I21" s="164" t="str">
        <f>IF('Ficha de inscrição - acrobática'!I28="","",'Ficha de inscrição - acrobática'!I28)</f>
        <v/>
      </c>
      <c r="J21" s="162" t="str">
        <f>IF('Ficha de inscrição - acrobática'!B28="","",'Ficha de inscrição - acrobática'!$A$5)</f>
        <v/>
      </c>
      <c r="K21" s="162" t="str">
        <f>IF('Ficha de inscrição - acrobática'!B28="","","ginastas")</f>
        <v/>
      </c>
      <c r="L21" s="126"/>
    </row>
    <row r="22" spans="1:12" s="127" customFormat="1" ht="19.5" customHeight="1" x14ac:dyDescent="0.25">
      <c r="A22" s="345"/>
      <c r="B22" s="163" t="str">
        <f>IF('Ficha de inscrição - acrobática'!B29="","",'Ficha de inscrição - acrobática'!B29)</f>
        <v/>
      </c>
      <c r="C22" s="163" t="str">
        <f>IF('Ficha de inscrição - acrobática'!B29="","",'Ficha de inscrição - acrobática'!$C$27)</f>
        <v/>
      </c>
      <c r="D22" s="162" t="str">
        <f>IF('Ficha de inscrição - acrobática'!B29="","",'Ficha de inscrição - acrobática'!$D$18)</f>
        <v/>
      </c>
      <c r="E22" s="162" t="str">
        <f>IF('Ficha de inscrição - acrobática'!B29="","",'Ficha de inscrição - acrobática'!$E$27)</f>
        <v/>
      </c>
      <c r="F22" s="162" t="str">
        <f>IF('Ficha de inscrição - acrobática'!B29="","",'Ficha de inscrição - acrobática'!$F$27)</f>
        <v/>
      </c>
      <c r="G22" s="162" t="str">
        <f t="shared" si="0"/>
        <v/>
      </c>
      <c r="H22" s="124" t="str">
        <f>IF('Ficha de inscrição - acrobática'!H29="","",'Ficha de inscrição - acrobática'!H29)</f>
        <v/>
      </c>
      <c r="I22" s="164" t="str">
        <f>IF('Ficha de inscrição - acrobática'!I29="","",'Ficha de inscrição - acrobática'!I29)</f>
        <v/>
      </c>
      <c r="J22" s="162" t="str">
        <f>IF('Ficha de inscrição - acrobática'!B29="","",'Ficha de inscrição - acrobática'!$A$5)</f>
        <v/>
      </c>
      <c r="K22" s="162" t="str">
        <f>IF('Ficha de inscrição - acrobática'!B29="","","ginastas")</f>
        <v/>
      </c>
      <c r="L22" s="126"/>
    </row>
    <row r="23" spans="1:12" s="168" customFormat="1" ht="19.5" customHeight="1" x14ac:dyDescent="0.25">
      <c r="A23" s="345"/>
      <c r="B23" s="163" t="str">
        <f>IF('Ficha de inscrição - acrobática'!B36="","",'Ficha de inscrição - acrobática'!B36)</f>
        <v/>
      </c>
      <c r="C23" s="163" t="str">
        <f>IF('Ficha de inscrição - acrobática'!B36="","",'Ficha de inscrição - acrobática'!$C$36)</f>
        <v/>
      </c>
      <c r="D23" s="162" t="str">
        <f>IF('Ficha de inscrição - acrobática'!B36="","",'Ficha de inscrição - acrobática'!$D$18)</f>
        <v/>
      </c>
      <c r="E23" s="162" t="str">
        <f>IF('Ficha de inscrição - acrobática'!B36="","",'Ficha de inscrição - acrobática'!$E$36)</f>
        <v/>
      </c>
      <c r="F23" s="162" t="str">
        <f>IF('Ficha de inscrição - acrobática'!B36="","",'Ficha de inscrição - acrobática'!$F$36)</f>
        <v/>
      </c>
      <c r="G23" s="162" t="str">
        <f t="shared" si="0"/>
        <v/>
      </c>
      <c r="H23" s="124" t="str">
        <f>IF('Ficha de inscrição - acrobática'!H36="","",'Ficha de inscrição - acrobática'!H36)</f>
        <v/>
      </c>
      <c r="I23" s="164" t="str">
        <f>IF('Ficha de inscrição - acrobática'!I36="","",'Ficha de inscrição - acrobática'!I36)</f>
        <v/>
      </c>
      <c r="J23" s="162" t="str">
        <f>IF('Ficha de inscrição - acrobática'!B36="","",'Ficha de inscrição - acrobática'!$A$5)</f>
        <v/>
      </c>
      <c r="K23" s="162" t="str">
        <f>IF('Ficha de inscrição - acrobática'!B36="","","ginastas")</f>
        <v/>
      </c>
      <c r="L23" s="167"/>
    </row>
    <row r="24" spans="1:12" s="127" customFormat="1" ht="19.5" customHeight="1" x14ac:dyDescent="0.25">
      <c r="A24" s="345"/>
      <c r="B24" s="163" t="str">
        <f>IF('Ficha de inscrição - acrobática'!B37="","",'Ficha de inscrição - acrobática'!B37)</f>
        <v/>
      </c>
      <c r="C24" s="163" t="str">
        <f>IF('Ficha de inscrição - acrobática'!B37="","",'Ficha de inscrição - acrobática'!$C$36)</f>
        <v/>
      </c>
      <c r="D24" s="162" t="str">
        <f>IF('Ficha de inscrição - acrobática'!B37="","",'Ficha de inscrição - acrobática'!$D$18)</f>
        <v/>
      </c>
      <c r="E24" s="162" t="str">
        <f>IF('Ficha de inscrição - acrobática'!B37="","",'Ficha de inscrição - acrobática'!$E$36)</f>
        <v/>
      </c>
      <c r="F24" s="162" t="str">
        <f>IF('Ficha de inscrição - acrobática'!B37="","",'Ficha de inscrição - acrobática'!$F$36)</f>
        <v/>
      </c>
      <c r="G24" s="162" t="str">
        <f t="shared" si="0"/>
        <v/>
      </c>
      <c r="H24" s="124" t="str">
        <f>IF('Ficha de inscrição - acrobática'!H37="","",'Ficha de inscrição - acrobática'!H37)</f>
        <v/>
      </c>
      <c r="I24" s="164" t="str">
        <f>IF('Ficha de inscrição - acrobática'!I37="","",'Ficha de inscrição - acrobática'!I37)</f>
        <v/>
      </c>
      <c r="J24" s="162" t="str">
        <f>IF('Ficha de inscrição - acrobática'!B37="","",'Ficha de inscrição - acrobática'!$A$5)</f>
        <v/>
      </c>
      <c r="K24" s="162" t="str">
        <f>IF('Ficha de inscrição - acrobática'!B37="","","ginastas")</f>
        <v/>
      </c>
      <c r="L24" s="126"/>
    </row>
    <row r="25" spans="1:12" s="127" customFormat="1" ht="19.5" customHeight="1" x14ac:dyDescent="0.25">
      <c r="A25" s="345"/>
      <c r="B25" s="163" t="str">
        <f>IF('Ficha de inscrição - acrobática'!B38="","",'Ficha de inscrição - acrobática'!B38)</f>
        <v/>
      </c>
      <c r="C25" s="163" t="str">
        <f>IF('Ficha de inscrição - acrobática'!B38="","",'Ficha de inscrição - acrobática'!$C$36)</f>
        <v/>
      </c>
      <c r="D25" s="162" t="str">
        <f>IF('Ficha de inscrição - acrobática'!B38="","",'Ficha de inscrição - acrobática'!$D$18)</f>
        <v/>
      </c>
      <c r="E25" s="162" t="str">
        <f>IF('Ficha de inscrição - acrobática'!B38="","",'Ficha de inscrição - acrobática'!$E$36)</f>
        <v/>
      </c>
      <c r="F25" s="162" t="str">
        <f>IF('Ficha de inscrição - acrobática'!B38="","",'Ficha de inscrição - acrobática'!$F$36)</f>
        <v/>
      </c>
      <c r="G25" s="162" t="str">
        <f t="shared" si="0"/>
        <v/>
      </c>
      <c r="H25" s="124" t="str">
        <f>IF('Ficha de inscrição - acrobática'!H38="","",'Ficha de inscrição - acrobática'!H38)</f>
        <v/>
      </c>
      <c r="I25" s="164" t="str">
        <f>IF('Ficha de inscrição - acrobática'!I38="","",'Ficha de inscrição - acrobática'!I38)</f>
        <v/>
      </c>
      <c r="J25" s="162" t="str">
        <f>IF('Ficha de inscrição - acrobática'!B38="","",'Ficha de inscrição - acrobática'!$A$5)</f>
        <v/>
      </c>
      <c r="K25" s="162" t="str">
        <f>IF('Ficha de inscrição - acrobática'!B38="","","ginastas")</f>
        <v/>
      </c>
      <c r="L25" s="126"/>
    </row>
    <row r="26" spans="1:12" s="127" customFormat="1" ht="19.5" customHeight="1" x14ac:dyDescent="0.25">
      <c r="A26" s="165"/>
      <c r="B26" s="163" t="str">
        <f>IF('Ficha de inscrição - acrobática'!B39="","",'Ficha de inscrição - acrobática'!B39)</f>
        <v/>
      </c>
      <c r="C26" s="163" t="str">
        <f>IF('Ficha de inscrição - acrobática'!B39="","",'Ficha de inscrição - acrobática'!$C$39)</f>
        <v/>
      </c>
      <c r="D26" s="162" t="str">
        <f>IF('Ficha de inscrição - acrobática'!B39="","",'Ficha de inscrição - acrobática'!$D$18)</f>
        <v/>
      </c>
      <c r="E26" s="162" t="str">
        <f>IF('Ficha de inscrição - acrobática'!B39="","",'Ficha de inscrição - acrobática'!$E$39)</f>
        <v/>
      </c>
      <c r="F26" s="162" t="str">
        <f>IF('Ficha de inscrição - acrobática'!B39="","",'Ficha de inscrição - acrobática'!$F$39)</f>
        <v/>
      </c>
      <c r="G26" s="162" t="str">
        <f>IF(F26="","",F26)</f>
        <v/>
      </c>
      <c r="H26" s="124" t="str">
        <f>IF('Ficha de inscrição - acrobática'!H39="","",'Ficha de inscrição - acrobática'!H39)</f>
        <v/>
      </c>
      <c r="I26" s="164" t="str">
        <f>IF('Ficha de inscrição - acrobática'!I39="","",'Ficha de inscrição - acrobática'!I39)</f>
        <v/>
      </c>
      <c r="J26" s="162" t="str">
        <f>IF('Ficha de inscrição - acrobática'!B39="","",'Ficha de inscrição - acrobática'!$A$5)</f>
        <v/>
      </c>
      <c r="K26" s="162" t="str">
        <f>IF('Ficha de inscrição - acrobática'!B39="","","ginastas")</f>
        <v/>
      </c>
      <c r="L26" s="126"/>
    </row>
    <row r="27" spans="1:12" s="127" customFormat="1" ht="19.5" customHeight="1" x14ac:dyDescent="0.25">
      <c r="A27" s="165"/>
      <c r="B27" s="163" t="str">
        <f>IF('Ficha de inscrição - acrobática'!B40="","",'Ficha de inscrição - acrobática'!B40)</f>
        <v/>
      </c>
      <c r="C27" s="163" t="str">
        <f>IF('Ficha de inscrição - acrobática'!B40="","",'Ficha de inscrição - acrobática'!$C$39)</f>
        <v/>
      </c>
      <c r="D27" s="162" t="str">
        <f>IF('Ficha de inscrição - acrobática'!B40="","",'Ficha de inscrição - acrobática'!$D$18)</f>
        <v/>
      </c>
      <c r="E27" s="162" t="str">
        <f>IF('Ficha de inscrição - acrobática'!B40="","",'Ficha de inscrição - acrobática'!$E$39)</f>
        <v/>
      </c>
      <c r="F27" s="162" t="str">
        <f>IF('Ficha de inscrição - acrobática'!B40="","",'Ficha de inscrição - acrobática'!$F$39)</f>
        <v/>
      </c>
      <c r="G27" s="162" t="str">
        <f>IF(F27="","",F27)</f>
        <v/>
      </c>
      <c r="H27" s="124" t="str">
        <f>IF('Ficha de inscrição - acrobática'!H40="","",'Ficha de inscrição - acrobática'!H40)</f>
        <v/>
      </c>
      <c r="I27" s="164" t="str">
        <f>IF('Ficha de inscrição - acrobática'!I40="","",'Ficha de inscrição - acrobática'!I40)</f>
        <v/>
      </c>
      <c r="J27" s="162" t="str">
        <f>IF('Ficha de inscrição - acrobática'!B40="","",'Ficha de inscrição - acrobática'!$A$5)</f>
        <v/>
      </c>
      <c r="K27" s="162" t="str">
        <f>IF('Ficha de inscrição - acrobática'!B40="","","ginastas")</f>
        <v/>
      </c>
      <c r="L27" s="126"/>
    </row>
    <row r="28" spans="1:12" s="127" customFormat="1" ht="19.5" customHeight="1" x14ac:dyDescent="0.25">
      <c r="A28" s="165"/>
      <c r="B28" s="163" t="str">
        <f>IF('Ficha de inscrição - acrobática'!B41="","",'Ficha de inscrição - acrobática'!B41)</f>
        <v/>
      </c>
      <c r="C28" s="163" t="str">
        <f>IF('Ficha de inscrição - acrobática'!B41="","",'Ficha de inscrição - acrobática'!$C$39)</f>
        <v/>
      </c>
      <c r="D28" s="162" t="str">
        <f>IF('Ficha de inscrição - acrobática'!B41="","",'Ficha de inscrição - acrobática'!$D$18)</f>
        <v/>
      </c>
      <c r="E28" s="162" t="str">
        <f>IF('Ficha de inscrição - acrobática'!B41="","",'Ficha de inscrição - acrobática'!$E$39)</f>
        <v/>
      </c>
      <c r="F28" s="162" t="str">
        <f>IF('Ficha de inscrição - acrobática'!B41="","",'Ficha de inscrição - acrobática'!$F$39)</f>
        <v/>
      </c>
      <c r="G28" s="162" t="str">
        <f>IF(F28="","",F28)</f>
        <v/>
      </c>
      <c r="H28" s="124" t="str">
        <f>IF('Ficha de inscrição - acrobática'!H41="","",'Ficha de inscrição - acrobática'!H41)</f>
        <v/>
      </c>
      <c r="I28" s="164" t="str">
        <f>IF('Ficha de inscrição - acrobática'!I41="","",'Ficha de inscrição - acrobática'!I41)</f>
        <v/>
      </c>
      <c r="J28" s="162" t="str">
        <f>IF('Ficha de inscrição - acrobática'!B41="","",'Ficha de inscrição - acrobática'!$A$5)</f>
        <v/>
      </c>
      <c r="K28" s="162" t="str">
        <f>IF('Ficha de inscrição - acrobática'!B41="","","ginastas")</f>
        <v/>
      </c>
      <c r="L28" s="126"/>
    </row>
    <row r="29" spans="1:12" s="170" customFormat="1" ht="19.5" customHeight="1" x14ac:dyDescent="0.25">
      <c r="A29" s="169"/>
      <c r="B29" s="163" t="e">
        <f>IF('Ficha de inscrição - acrobática'!#REF!="","",'Ficha de inscrição - acrobática'!#REF!)</f>
        <v>#REF!</v>
      </c>
      <c r="C29" s="163" t="e">
        <f>IF('Ficha de inscrição - acrobática'!#REF!="","",'Ficha de inscrição - acrobática'!E9)</f>
        <v>#REF!</v>
      </c>
      <c r="D29" s="162" t="e">
        <f>IF('Ficha de inscrição - acrobática'!#REF!="","",'Ficha de inscrição - acrobática'!$I$10)</f>
        <v>#REF!</v>
      </c>
      <c r="E29" s="162"/>
      <c r="F29" s="162" t="s">
        <v>4</v>
      </c>
      <c r="G29" s="162" t="str">
        <f t="shared" si="0"/>
        <v>mas</v>
      </c>
      <c r="H29" s="124"/>
      <c r="I29" s="164"/>
      <c r="J29" s="162" t="e">
        <f>IF('Ficha de inscrição - acrobática'!#REF!="","",'Ficha de inscrição - acrobática'!$A$5)</f>
        <v>#REF!</v>
      </c>
      <c r="K29" s="162" t="e">
        <f>IF('Ficha de inscrição - acrobática'!#REF!="","","professor")</f>
        <v>#REF!</v>
      </c>
      <c r="L29" s="164" t="e">
        <f>IF('Ficha de inscrição - acrobática'!#REF!="","",'Ficha de inscrição - acrobática'!D9)</f>
        <v>#REF!</v>
      </c>
    </row>
    <row r="30" spans="1:12" s="170" customFormat="1" ht="19.5" customHeight="1" x14ac:dyDescent="0.25">
      <c r="A30" s="169"/>
      <c r="B30" s="163" t="str">
        <f>IF('Ficha de inscrição - acrobática'!C10="","",'Ficha de inscrição - acrobática'!C10)</f>
        <v/>
      </c>
      <c r="C30" s="163" t="str">
        <f>IF('Ficha de inscrição - acrobática'!C10="","",'Ficha de inscrição - acrobática'!E10)</f>
        <v/>
      </c>
      <c r="D30" s="162" t="str">
        <f>IF('Ficha de inscrição - acrobática'!C10="","",'Ficha de inscrição - acrobática'!$I$10)</f>
        <v/>
      </c>
      <c r="E30" s="162"/>
      <c r="F30" s="162" t="s">
        <v>5</v>
      </c>
      <c r="G30" s="162" t="str">
        <f t="shared" si="0"/>
        <v>fem</v>
      </c>
      <c r="H30" s="124"/>
      <c r="I30" s="164"/>
      <c r="J30" s="162" t="str">
        <f>IF('Ficha de inscrição - acrobática'!C10="","",'Ficha de inscrição - acrobática'!$A$5)</f>
        <v/>
      </c>
      <c r="K30" s="162" t="str">
        <f>IF('Ficha de inscrição - acrobática'!C10="","","professor")</f>
        <v/>
      </c>
      <c r="L30" s="164" t="str">
        <f>IF('Ficha de inscrição - acrobática'!C10="","",'Ficha de inscrição - acrobática'!D10)</f>
        <v/>
      </c>
    </row>
    <row r="31" spans="1:12" s="170" customFormat="1" ht="19.5" customHeight="1" x14ac:dyDescent="0.25">
      <c r="A31" s="169"/>
      <c r="B31" s="163" t="str">
        <f>IF('Ficha de inscrição - acrobática'!B74="","",'Ficha de inscrição - acrobática'!B74)</f>
        <v/>
      </c>
      <c r="C31" s="163" t="str">
        <f>IF('Ficha de inscrição - acrobática'!C74="","",'Ficha de inscrição - acrobática'!C74)</f>
        <v/>
      </c>
      <c r="D31" s="162" t="str">
        <f>IF('Ficha de inscrição - acrobática'!D74="","",'Ficha de inscrição - acrobática'!D74)</f>
        <v/>
      </c>
      <c r="E31" s="169"/>
      <c r="F31" s="162" t="str">
        <f>IF('Ficha de inscrição - acrobática'!E74="","",'Ficha de inscrição - acrobática'!E74)</f>
        <v/>
      </c>
      <c r="G31" s="162" t="str">
        <f t="shared" si="0"/>
        <v/>
      </c>
      <c r="H31" s="124" t="str">
        <f>IF('Ficha de inscrição - acrobática'!H74="","",'Ficha de inscrição - acrobática'!H74)</f>
        <v/>
      </c>
      <c r="I31" s="164" t="str">
        <f>IF('Ficha de inscrição - acrobática'!I74="","",'Ficha de inscrição - acrobática'!I74)</f>
        <v/>
      </c>
      <c r="J31" s="162" t="str">
        <f>IF('Ficha de inscrição - acrobática'!B74="","",'Ficha de inscrição - acrobática'!$A$5)</f>
        <v/>
      </c>
      <c r="K31" s="162" t="str">
        <f>IF('Ficha de inscrição - acrobática'!B74="","","Juiz aluno")</f>
        <v/>
      </c>
      <c r="L31" s="171"/>
    </row>
    <row r="32" spans="1:12" s="170" customFormat="1" ht="19.5" customHeight="1" x14ac:dyDescent="0.25">
      <c r="A32" s="169"/>
      <c r="B32" s="163" t="str">
        <f>IF('Ficha de inscrição - acrobática'!B75="","",'Ficha de inscrição - acrobática'!B75)</f>
        <v/>
      </c>
      <c r="C32" s="163" t="str">
        <f>IF('Ficha de inscrição - acrobática'!C75="","",'Ficha de inscrição - acrobática'!C75)</f>
        <v/>
      </c>
      <c r="D32" s="162" t="str">
        <f>IF('Ficha de inscrição - acrobática'!D75="","",'Ficha de inscrição - acrobática'!D75)</f>
        <v/>
      </c>
      <c r="E32" s="169"/>
      <c r="F32" s="162" t="str">
        <f>IF('Ficha de inscrição - acrobática'!E75="","",'Ficha de inscrição - acrobática'!E75)</f>
        <v/>
      </c>
      <c r="G32" s="162" t="str">
        <f t="shared" si="0"/>
        <v/>
      </c>
      <c r="H32" s="124" t="str">
        <f>IF('Ficha de inscrição - acrobática'!H75="","",'Ficha de inscrição - acrobática'!H75)</f>
        <v/>
      </c>
      <c r="I32" s="164" t="str">
        <f>IF('Ficha de inscrição - acrobática'!I75="","",'Ficha de inscrição - acrobática'!I75)</f>
        <v/>
      </c>
      <c r="J32" s="162" t="str">
        <f>IF('Ficha de inscrição - acrobática'!B75="","",'Ficha de inscrição - acrobática'!$A$5)</f>
        <v/>
      </c>
      <c r="K32" s="162" t="str">
        <f>IF('Ficha de inscrição - acrobática'!B75="","","Juiz aluno")</f>
        <v/>
      </c>
      <c r="L32" s="171"/>
    </row>
    <row r="33" spans="1:12" s="170" customFormat="1" ht="19.5" customHeight="1" x14ac:dyDescent="0.25">
      <c r="A33" s="169"/>
      <c r="B33" s="157" t="str">
        <f>IF(Trampolins!B16="","",Trampolins!B16)</f>
        <v/>
      </c>
      <c r="C33" s="157" t="str">
        <f>IF(Trampolins!C16="","",Trampolins!C16)</f>
        <v/>
      </c>
      <c r="D33" s="160" t="str">
        <f>IF(Trampolins!D16="","",Trampolins!D16)</f>
        <v/>
      </c>
      <c r="E33" s="162" t="str">
        <f>IF('Ficha de inscrição - acrobática'!E76="","",'Ficha de inscrição - acrobática'!E76)</f>
        <v/>
      </c>
      <c r="F33" s="160" t="str">
        <f>IF(Trampolins!E16="","",Trampolins!E16)</f>
        <v/>
      </c>
      <c r="G33" s="162" t="str">
        <f t="shared" si="0"/>
        <v/>
      </c>
      <c r="H33" s="172" t="str">
        <f>IF(Trampolins!H16="","",Trampolins!H16)</f>
        <v/>
      </c>
      <c r="I33" s="173" t="str">
        <f>IF(Trampolins!I16="","",Trampolins!I16)</f>
        <v/>
      </c>
      <c r="J33" s="162" t="str">
        <f>IF(Trampolins!B16="","",Trampolins!$A$5)</f>
        <v/>
      </c>
      <c r="K33" s="162" t="str">
        <f>IF(Trampolins!B16="","","Ginasta")</f>
        <v/>
      </c>
      <c r="L33" s="171"/>
    </row>
    <row r="34" spans="1:12" s="170" customFormat="1" ht="19.5" customHeight="1" x14ac:dyDescent="0.25">
      <c r="A34" s="169"/>
      <c r="B34" s="157" t="str">
        <f>IF(Trampolins!B28="","",Trampolins!B28)</f>
        <v/>
      </c>
      <c r="C34" s="157" t="str">
        <f>IF(Trampolins!C28="","",Trampolins!C28)</f>
        <v/>
      </c>
      <c r="D34" s="160" t="str">
        <f>IF(Trampolins!D28="","",Trampolins!D28)</f>
        <v/>
      </c>
      <c r="E34" s="162" t="str">
        <f>IF('Ficha de inscrição - acrobática'!E77="","",'Ficha de inscrição - acrobática'!E77)</f>
        <v/>
      </c>
      <c r="F34" s="160" t="str">
        <f>IF(Trampolins!E28="","",Trampolins!E28)</f>
        <v/>
      </c>
      <c r="G34" s="162" t="str">
        <f t="shared" si="0"/>
        <v/>
      </c>
      <c r="H34" s="172" t="str">
        <f>IF(Trampolins!H28="","",Trampolins!H28)</f>
        <v/>
      </c>
      <c r="I34" s="173" t="str">
        <f>IF(Trampolins!I28="","",Trampolins!I28)</f>
        <v/>
      </c>
      <c r="J34" s="162" t="str">
        <f>IF(Trampolins!B28="","",Trampolins!$A$5)</f>
        <v/>
      </c>
      <c r="K34" s="162" t="str">
        <f>IF(Trampolins!B28="","","Ginasta")</f>
        <v/>
      </c>
      <c r="L34" s="171"/>
    </row>
    <row r="35" spans="1:12" s="170" customFormat="1" ht="19.5" customHeight="1" x14ac:dyDescent="0.25">
      <c r="A35" s="169"/>
      <c r="B35" s="157" t="str">
        <f>IF(Trampolins!B29="","",Trampolins!B29)</f>
        <v/>
      </c>
      <c r="C35" s="157" t="str">
        <f>IF(Trampolins!C29="","",Trampolins!C29)</f>
        <v/>
      </c>
      <c r="D35" s="160" t="str">
        <f>IF(Trampolins!D29="","",Trampolins!D29)</f>
        <v/>
      </c>
      <c r="E35" s="162" t="str">
        <f>IF('Ficha de inscrição - acrobática'!E78="","",'Ficha de inscrição - acrobática'!E78)</f>
        <v/>
      </c>
      <c r="F35" s="160" t="str">
        <f>IF(Trampolins!E29="","",Trampolins!E29)</f>
        <v/>
      </c>
      <c r="G35" s="162" t="str">
        <f t="shared" si="0"/>
        <v/>
      </c>
      <c r="H35" s="172" t="str">
        <f>IF(Trampolins!H29="","",Trampolins!H29)</f>
        <v/>
      </c>
      <c r="I35" s="173" t="str">
        <f>IF(Trampolins!I29="","",Trampolins!I29)</f>
        <v/>
      </c>
      <c r="J35" s="162" t="str">
        <f>IF(Trampolins!B29="","",Trampolins!$A$5)</f>
        <v/>
      </c>
      <c r="K35" s="162" t="str">
        <f>IF(Trampolins!B29="","","Ginasta")</f>
        <v/>
      </c>
      <c r="L35" s="171"/>
    </row>
    <row r="36" spans="1:12" s="170" customFormat="1" ht="19.5" customHeight="1" x14ac:dyDescent="0.25">
      <c r="A36" s="169"/>
      <c r="B36" s="157" t="str">
        <f>IF(Trampolins!B30="","",Trampolins!B30)</f>
        <v/>
      </c>
      <c r="C36" s="157" t="str">
        <f>IF(Trampolins!C30="","",Trampolins!C30)</f>
        <v/>
      </c>
      <c r="D36" s="160" t="str">
        <f>IF(Trampolins!D30="","",Trampolins!D30)</f>
        <v/>
      </c>
      <c r="E36" s="162" t="str">
        <f>IF('Ficha de inscrição - acrobática'!E79="","",'Ficha de inscrição - acrobática'!E79)</f>
        <v/>
      </c>
      <c r="F36" s="160" t="str">
        <f>IF(Trampolins!E30="","",Trampolins!E30)</f>
        <v/>
      </c>
      <c r="G36" s="162" t="str">
        <f t="shared" si="0"/>
        <v/>
      </c>
      <c r="H36" s="172" t="str">
        <f>IF(Trampolins!H30="","",Trampolins!H30)</f>
        <v/>
      </c>
      <c r="I36" s="173" t="str">
        <f>IF(Trampolins!I30="","",Trampolins!I30)</f>
        <v/>
      </c>
      <c r="J36" s="162" t="str">
        <f>IF(Trampolins!B30="","",Trampolins!$A$5)</f>
        <v/>
      </c>
      <c r="K36" s="162" t="str">
        <f>IF(Trampolins!B30="","","Ginasta")</f>
        <v/>
      </c>
      <c r="L36" s="171"/>
    </row>
    <row r="37" spans="1:12" s="170" customFormat="1" ht="19.5" customHeight="1" x14ac:dyDescent="0.25">
      <c r="A37" s="169"/>
      <c r="B37" s="157" t="str">
        <f>IF(Trampolins!B31="","",Trampolins!B31)</f>
        <v/>
      </c>
      <c r="C37" s="157" t="str">
        <f>IF(Trampolins!C31="","",Trampolins!C31)</f>
        <v/>
      </c>
      <c r="D37" s="160" t="str">
        <f>IF(Trampolins!D31="","",Trampolins!D31)</f>
        <v/>
      </c>
      <c r="E37" s="162" t="str">
        <f>IF('Ficha de inscrição - acrobática'!E80="","",'Ficha de inscrição - acrobática'!E80)</f>
        <v/>
      </c>
      <c r="F37" s="160" t="str">
        <f>IF(Trampolins!E31="","",Trampolins!E31)</f>
        <v/>
      </c>
      <c r="G37" s="162" t="str">
        <f t="shared" si="0"/>
        <v/>
      </c>
      <c r="H37" s="172" t="str">
        <f>IF(Trampolins!H31="","",Trampolins!H31)</f>
        <v/>
      </c>
      <c r="I37" s="173" t="str">
        <f>IF(Trampolins!I31="","",Trampolins!I31)</f>
        <v/>
      </c>
      <c r="J37" s="162" t="str">
        <f>IF(Trampolins!B31="","",Trampolins!$A$5)</f>
        <v/>
      </c>
      <c r="K37" s="162" t="str">
        <f>IF(Trampolins!B31="","","Ginasta")</f>
        <v/>
      </c>
      <c r="L37" s="171"/>
    </row>
    <row r="38" spans="1:12" s="170" customFormat="1" ht="19.5" customHeight="1" x14ac:dyDescent="0.25">
      <c r="A38" s="169"/>
      <c r="B38" s="157" t="str">
        <f>IF(Trampolins!B32="","",Trampolins!B32)</f>
        <v/>
      </c>
      <c r="C38" s="157" t="str">
        <f>IF(Trampolins!C32="","",Trampolins!C32)</f>
        <v/>
      </c>
      <c r="D38" s="160" t="str">
        <f>IF(Trampolins!D32="","",Trampolins!D32)</f>
        <v/>
      </c>
      <c r="E38" s="162" t="str">
        <f>IF('Ficha de inscrição - acrobática'!E81="","",'Ficha de inscrição - acrobática'!E81)</f>
        <v/>
      </c>
      <c r="F38" s="160" t="str">
        <f>IF(Trampolins!E32="","",Trampolins!E32)</f>
        <v/>
      </c>
      <c r="G38" s="162" t="str">
        <f t="shared" si="0"/>
        <v/>
      </c>
      <c r="H38" s="172" t="str">
        <f>IF(Trampolins!H32="","",Trampolins!H32)</f>
        <v/>
      </c>
      <c r="I38" s="173" t="str">
        <f>IF(Trampolins!I32="","",Trampolins!I32)</f>
        <v/>
      </c>
      <c r="J38" s="162" t="str">
        <f>IF(Trampolins!B32="","",Trampolins!$A$5)</f>
        <v/>
      </c>
      <c r="K38" s="162" t="str">
        <f>IF(Trampolins!B32="","","Ginasta")</f>
        <v/>
      </c>
      <c r="L38" s="171"/>
    </row>
    <row r="39" spans="1:12" s="170" customFormat="1" ht="19.5" customHeight="1" x14ac:dyDescent="0.25">
      <c r="A39" s="169"/>
      <c r="B39" s="157" t="str">
        <f>IF(Trampolins!B33="","",Trampolins!B33)</f>
        <v/>
      </c>
      <c r="C39" s="157" t="str">
        <f>IF(Trampolins!C33="","",Trampolins!C33)</f>
        <v/>
      </c>
      <c r="D39" s="160" t="str">
        <f>IF(Trampolins!D33="","",Trampolins!D33)</f>
        <v/>
      </c>
      <c r="E39" s="162" t="str">
        <f>IF('Ficha de inscrição - acrobática'!E82="","",'Ficha de inscrição - acrobática'!E82)</f>
        <v/>
      </c>
      <c r="F39" s="160" t="str">
        <f>IF(Trampolins!E33="","",Trampolins!E33)</f>
        <v/>
      </c>
      <c r="G39" s="162" t="str">
        <f t="shared" si="0"/>
        <v/>
      </c>
      <c r="H39" s="172" t="str">
        <f>IF(Trampolins!H33="","",Trampolins!H33)</f>
        <v/>
      </c>
      <c r="I39" s="173" t="str">
        <f>IF(Trampolins!I33="","",Trampolins!I33)</f>
        <v/>
      </c>
      <c r="J39" s="162" t="str">
        <f>IF(Trampolins!B33="","",Trampolins!$A$5)</f>
        <v/>
      </c>
      <c r="K39" s="162" t="str">
        <f>IF(Trampolins!B33="","","Ginasta")</f>
        <v/>
      </c>
      <c r="L39" s="171"/>
    </row>
    <row r="40" spans="1:12" s="170" customFormat="1" ht="19.5" customHeight="1" x14ac:dyDescent="0.25">
      <c r="A40" s="169"/>
      <c r="B40" s="157" t="str">
        <f>IF(Trampolins!B35="","",Trampolins!B35)</f>
        <v/>
      </c>
      <c r="C40" s="157" t="str">
        <f>IF(Trampolins!C35="","",Trampolins!C35)</f>
        <v/>
      </c>
      <c r="D40" s="160" t="str">
        <f>IF(Trampolins!D35="","",Trampolins!D35)</f>
        <v/>
      </c>
      <c r="E40" s="162" t="str">
        <f>IF('Ficha de inscrição - acrobática'!E83="","",'Ficha de inscrição - acrobática'!E83)</f>
        <v/>
      </c>
      <c r="F40" s="160" t="str">
        <f>IF(Trampolins!E35="","",Trampolins!E35)</f>
        <v/>
      </c>
      <c r="G40" s="162" t="str">
        <f t="shared" si="0"/>
        <v/>
      </c>
      <c r="H40" s="172" t="str">
        <f>IF(Trampolins!H35="","",Trampolins!H35)</f>
        <v/>
      </c>
      <c r="I40" s="173" t="str">
        <f>IF(Trampolins!I35="","",Trampolins!I35)</f>
        <v/>
      </c>
      <c r="J40" s="162" t="str">
        <f>IF(Trampolins!B35="","",Trampolins!$A$5)</f>
        <v/>
      </c>
      <c r="K40" s="162" t="str">
        <f>IF(Trampolins!B35="","","Ginasta")</f>
        <v/>
      </c>
      <c r="L40" s="171"/>
    </row>
    <row r="41" spans="1:12" s="170" customFormat="1" ht="19.5" customHeight="1" x14ac:dyDescent="0.25">
      <c r="A41" s="169"/>
      <c r="B41" s="163" t="str">
        <f>IF(Trampolins!C10="","",Trampolins!C10)</f>
        <v/>
      </c>
      <c r="C41" s="163" t="str">
        <f>IF(Trampolins!C10="","",Trampolins!E10)</f>
        <v/>
      </c>
      <c r="D41" s="162" t="str">
        <f>IF(Trampolins!C10="","",Trampolins!$I$10)</f>
        <v/>
      </c>
      <c r="E41" s="162"/>
      <c r="F41" s="162"/>
      <c r="G41" s="162" t="str">
        <f t="shared" si="0"/>
        <v/>
      </c>
      <c r="H41" s="124"/>
      <c r="I41" s="164"/>
      <c r="J41" s="162" t="str">
        <f>IF(Trampolins!C10="","",Trampolins!$A$5)</f>
        <v/>
      </c>
      <c r="K41" s="162" t="str">
        <f>IF(Trampolins!C10="","","professor")</f>
        <v/>
      </c>
      <c r="L41" s="164" t="str">
        <f>IF(Trampolins!C10="","",Trampolins!D10)</f>
        <v/>
      </c>
    </row>
    <row r="42" spans="1:12" s="170" customFormat="1" ht="19.5" customHeight="1" x14ac:dyDescent="0.25">
      <c r="A42" s="169"/>
      <c r="B42" s="163" t="str">
        <f>IF(Trampolins!C11="","",Trampolins!C11)</f>
        <v/>
      </c>
      <c r="C42" s="163" t="str">
        <f>IF(Trampolins!C11="","",Trampolins!E11)</f>
        <v/>
      </c>
      <c r="D42" s="162" t="str">
        <f>IF(Trampolins!C11="","",Trampolins!$I$10)</f>
        <v/>
      </c>
      <c r="E42" s="162"/>
      <c r="F42" s="162"/>
      <c r="G42" s="162" t="str">
        <f t="shared" si="0"/>
        <v/>
      </c>
      <c r="H42" s="124"/>
      <c r="I42" s="164"/>
      <c r="J42" s="162" t="str">
        <f>IF(Trampolins!C11="","",Trampolins!$A$5)</f>
        <v/>
      </c>
      <c r="K42" s="162" t="str">
        <f>IF(Trampolins!C11="","","professor")</f>
        <v/>
      </c>
      <c r="L42" s="164" t="str">
        <f>IF(Trampolins!C11="","",Trampolins!D11)</f>
        <v/>
      </c>
    </row>
    <row r="43" spans="1:12" s="170" customFormat="1" ht="19.5" customHeight="1" x14ac:dyDescent="0.25">
      <c r="A43" s="169"/>
      <c r="B43" s="163" t="str">
        <f>IF(Trampolins!B39="","",Trampolins!B39)</f>
        <v/>
      </c>
      <c r="C43" s="163" t="str">
        <f>IF(Trampolins!C39="","",Trampolins!C39)</f>
        <v/>
      </c>
      <c r="D43" s="162" t="str">
        <f>IF(Trampolins!D39="","",Trampolins!D39)</f>
        <v/>
      </c>
      <c r="F43" s="162" t="str">
        <f>IF(Trampolins!E39="","",Trampolins!E39)</f>
        <v/>
      </c>
      <c r="G43" s="162" t="str">
        <f t="shared" si="0"/>
        <v/>
      </c>
      <c r="H43" s="124" t="str">
        <f>IF(Trampolins!H39="","",Trampolins!H39)</f>
        <v/>
      </c>
      <c r="I43" s="164" t="str">
        <f>IF(Trampolins!I39="","",Trampolins!I39)</f>
        <v/>
      </c>
      <c r="J43" s="162" t="str">
        <f>IF(Trampolins!B39="","",Trampolins!$A$5)</f>
        <v/>
      </c>
      <c r="K43" s="162" t="str">
        <f>IF(Trampolins!B39="","","Juiz aluno")</f>
        <v/>
      </c>
      <c r="L43" s="171"/>
    </row>
    <row r="44" spans="1:12" s="170" customFormat="1" ht="19.5" customHeight="1" x14ac:dyDescent="0.25">
      <c r="A44" s="158">
        <v>1</v>
      </c>
      <c r="B44" s="163" t="str">
        <f>IF(Grupo!B19="","",Grupo!B19)</f>
        <v/>
      </c>
      <c r="C44" s="163" t="str">
        <f>IF(Grupo!C19="","",Grupo!C19)</f>
        <v/>
      </c>
      <c r="D44" s="162" t="str">
        <f>IF(Grupo!D19="","",Grupo!D19)</f>
        <v/>
      </c>
      <c r="E44" s="169"/>
      <c r="F44" s="169" t="str">
        <f>IF(Grupo!E19="","",Grupo!E19)</f>
        <v/>
      </c>
      <c r="G44" s="162" t="str">
        <f t="shared" si="0"/>
        <v/>
      </c>
      <c r="H44" s="124" t="str">
        <f>IF(Grupo!F19="","",Grupo!F19)</f>
        <v/>
      </c>
      <c r="I44" s="164" t="str">
        <f>IF(Grupo!G19="","",Grupo!G19)</f>
        <v/>
      </c>
      <c r="J44" s="162" t="str">
        <f>IF(Grupo!B19="","",Grupo!$A$6)</f>
        <v/>
      </c>
      <c r="K44" s="162" t="str">
        <f>IF(Grupo!B19="","","Ginasta")</f>
        <v/>
      </c>
      <c r="L44" s="171"/>
    </row>
    <row r="45" spans="1:12" s="170" customFormat="1" ht="19.5" customHeight="1" x14ac:dyDescent="0.25">
      <c r="A45" s="158">
        <v>2</v>
      </c>
      <c r="B45" s="163" t="str">
        <f>IF(Grupo!B20="","",Grupo!B20)</f>
        <v/>
      </c>
      <c r="C45" s="163" t="str">
        <f>IF(Grupo!C20="","",Grupo!C20)</f>
        <v/>
      </c>
      <c r="D45" s="162" t="str">
        <f>IF(Grupo!D20="","",Grupo!D20)</f>
        <v/>
      </c>
      <c r="E45" s="169"/>
      <c r="F45" s="169" t="str">
        <f>IF(Grupo!E20="","",Grupo!E20)</f>
        <v/>
      </c>
      <c r="G45" s="162" t="str">
        <f t="shared" si="0"/>
        <v/>
      </c>
      <c r="H45" s="124" t="str">
        <f>IF(Grupo!F20="","",Grupo!F20)</f>
        <v/>
      </c>
      <c r="I45" s="164" t="str">
        <f>IF(Grupo!G20="","",Grupo!G20)</f>
        <v/>
      </c>
      <c r="J45" s="162" t="str">
        <f>IF(Grupo!B20="","",Grupo!$A$6)</f>
        <v/>
      </c>
      <c r="K45" s="162" t="str">
        <f>IF(Grupo!B20="","","Ginasta")</f>
        <v/>
      </c>
      <c r="L45" s="171"/>
    </row>
    <row r="46" spans="1:12" s="170" customFormat="1" ht="19.5" customHeight="1" x14ac:dyDescent="0.25">
      <c r="A46" s="158">
        <v>3</v>
      </c>
      <c r="B46" s="163" t="str">
        <f>IF(Grupo!B21="","",Grupo!B21)</f>
        <v/>
      </c>
      <c r="C46" s="163" t="str">
        <f>IF(Grupo!C21="","",Grupo!C21)</f>
        <v/>
      </c>
      <c r="D46" s="162" t="str">
        <f>IF(Grupo!D21="","",Grupo!D21)</f>
        <v/>
      </c>
      <c r="E46" s="169"/>
      <c r="F46" s="169" t="str">
        <f>IF(Grupo!E21="","",Grupo!E21)</f>
        <v/>
      </c>
      <c r="G46" s="162" t="str">
        <f t="shared" si="0"/>
        <v/>
      </c>
      <c r="H46" s="124" t="str">
        <f>IF(Grupo!F21="","",Grupo!F21)</f>
        <v/>
      </c>
      <c r="I46" s="164" t="str">
        <f>IF(Grupo!G21="","",Grupo!G21)</f>
        <v/>
      </c>
      <c r="J46" s="162" t="str">
        <f>IF(Grupo!B21="","",Grupo!$A$6)</f>
        <v/>
      </c>
      <c r="K46" s="162" t="str">
        <f>IF(Grupo!B21="","","Ginasta")</f>
        <v/>
      </c>
      <c r="L46" s="171"/>
    </row>
    <row r="47" spans="1:12" s="170" customFormat="1" ht="19.5" customHeight="1" x14ac:dyDescent="0.25">
      <c r="A47" s="158">
        <v>4</v>
      </c>
      <c r="B47" s="163" t="str">
        <f>IF(Grupo!B22="","",Grupo!B22)</f>
        <v/>
      </c>
      <c r="C47" s="163" t="str">
        <f>IF(Grupo!C22="","",Grupo!C22)</f>
        <v/>
      </c>
      <c r="D47" s="162" t="str">
        <f>IF(Grupo!D22="","",Grupo!D22)</f>
        <v/>
      </c>
      <c r="E47" s="169"/>
      <c r="F47" s="169" t="str">
        <f>IF(Grupo!E22="","",Grupo!E22)</f>
        <v/>
      </c>
      <c r="G47" s="162" t="str">
        <f t="shared" si="0"/>
        <v/>
      </c>
      <c r="H47" s="124" t="str">
        <f>IF(Grupo!F22="","",Grupo!F22)</f>
        <v/>
      </c>
      <c r="I47" s="164" t="str">
        <f>IF(Grupo!G22="","",Grupo!G22)</f>
        <v/>
      </c>
      <c r="J47" s="162" t="str">
        <f>IF(Grupo!B22="","",Grupo!$A$6)</f>
        <v/>
      </c>
      <c r="K47" s="162" t="str">
        <f>IF(Grupo!B22="","","Ginasta")</f>
        <v/>
      </c>
      <c r="L47" s="171"/>
    </row>
    <row r="48" spans="1:12" s="170" customFormat="1" ht="19.5" customHeight="1" x14ac:dyDescent="0.25">
      <c r="A48" s="158">
        <v>5</v>
      </c>
      <c r="B48" s="163" t="str">
        <f>IF(Grupo!B23="","",Grupo!B23)</f>
        <v/>
      </c>
      <c r="C48" s="163" t="str">
        <f>IF(Grupo!C23="","",Grupo!C23)</f>
        <v/>
      </c>
      <c r="D48" s="162" t="str">
        <f>IF(Grupo!D23="","",Grupo!D23)</f>
        <v/>
      </c>
      <c r="E48" s="169"/>
      <c r="F48" s="169" t="str">
        <f>IF(Grupo!E23="","",Grupo!E23)</f>
        <v/>
      </c>
      <c r="G48" s="162" t="str">
        <f t="shared" si="0"/>
        <v/>
      </c>
      <c r="H48" s="124" t="str">
        <f>IF(Grupo!F23="","",Grupo!F23)</f>
        <v/>
      </c>
      <c r="I48" s="164" t="str">
        <f>IF(Grupo!G23="","",Grupo!G23)</f>
        <v/>
      </c>
      <c r="J48" s="162" t="str">
        <f>IF(Grupo!B23="","",Grupo!$A$6)</f>
        <v/>
      </c>
      <c r="K48" s="162" t="str">
        <f>IF(Grupo!B23="","","Ginasta")</f>
        <v/>
      </c>
      <c r="L48" s="171"/>
    </row>
    <row r="49" spans="1:12" s="170" customFormat="1" ht="19.5" customHeight="1" x14ac:dyDescent="0.25">
      <c r="A49" s="158">
        <v>6</v>
      </c>
      <c r="B49" s="163" t="str">
        <f>IF(Grupo!B24="","",Grupo!B24)</f>
        <v/>
      </c>
      <c r="C49" s="163" t="str">
        <f>IF(Grupo!C24="","",Grupo!C24)</f>
        <v/>
      </c>
      <c r="D49" s="162" t="str">
        <f>IF(Grupo!D24="","",Grupo!D24)</f>
        <v/>
      </c>
      <c r="E49" s="169"/>
      <c r="F49" s="169" t="str">
        <f>IF(Grupo!E24="","",Grupo!E24)</f>
        <v/>
      </c>
      <c r="G49" s="162" t="str">
        <f t="shared" si="0"/>
        <v/>
      </c>
      <c r="H49" s="124" t="str">
        <f>IF(Grupo!F24="","",Grupo!F24)</f>
        <v/>
      </c>
      <c r="I49" s="164" t="str">
        <f>IF(Grupo!G24="","",Grupo!G24)</f>
        <v/>
      </c>
      <c r="J49" s="162" t="str">
        <f>IF(Grupo!B24="","",Grupo!$A$6)</f>
        <v/>
      </c>
      <c r="K49" s="162" t="str">
        <f>IF(Grupo!B24="","","Ginasta")</f>
        <v/>
      </c>
      <c r="L49" s="171"/>
    </row>
    <row r="50" spans="1:12" s="170" customFormat="1" ht="19.5" customHeight="1" x14ac:dyDescent="0.25">
      <c r="A50" s="158">
        <v>7</v>
      </c>
      <c r="B50" s="163" t="str">
        <f>IF(Grupo!B25="","",Grupo!B25)</f>
        <v/>
      </c>
      <c r="C50" s="163" t="str">
        <f>IF(Grupo!C25="","",Grupo!C25)</f>
        <v/>
      </c>
      <c r="D50" s="162" t="str">
        <f>IF(Grupo!D25="","",Grupo!D25)</f>
        <v/>
      </c>
      <c r="E50" s="169"/>
      <c r="F50" s="169" t="str">
        <f>IF(Grupo!E25="","",Grupo!E25)</f>
        <v/>
      </c>
      <c r="G50" s="162" t="str">
        <f t="shared" si="0"/>
        <v/>
      </c>
      <c r="H50" s="124" t="str">
        <f>IF(Grupo!F25="","",Grupo!F25)</f>
        <v/>
      </c>
      <c r="I50" s="164" t="str">
        <f>IF(Grupo!G25="","",Grupo!G25)</f>
        <v/>
      </c>
      <c r="J50" s="162" t="str">
        <f>IF(Grupo!B25="","",Grupo!$A$6)</f>
        <v/>
      </c>
      <c r="K50" s="162" t="str">
        <f>IF(Grupo!B25="","","Ginasta")</f>
        <v/>
      </c>
      <c r="L50" s="171"/>
    </row>
    <row r="51" spans="1:12" s="170" customFormat="1" ht="19.5" customHeight="1" x14ac:dyDescent="0.25">
      <c r="A51" s="158">
        <v>8</v>
      </c>
      <c r="B51" s="163" t="str">
        <f>IF(Grupo!B26="","",Grupo!B26)</f>
        <v/>
      </c>
      <c r="C51" s="163" t="str">
        <f>IF(Grupo!C26="","",Grupo!C26)</f>
        <v/>
      </c>
      <c r="D51" s="162" t="str">
        <f>IF(Grupo!D26="","",Grupo!D26)</f>
        <v/>
      </c>
      <c r="E51" s="169"/>
      <c r="F51" s="169" t="str">
        <f>IF(Grupo!E26="","",Grupo!E26)</f>
        <v/>
      </c>
      <c r="G51" s="162" t="str">
        <f t="shared" si="0"/>
        <v/>
      </c>
      <c r="H51" s="124" t="str">
        <f>IF(Grupo!F26="","",Grupo!F26)</f>
        <v/>
      </c>
      <c r="I51" s="164" t="str">
        <f>IF(Grupo!G26="","",Grupo!G26)</f>
        <v/>
      </c>
      <c r="J51" s="162" t="str">
        <f>IF(Grupo!B26="","",Grupo!$A$6)</f>
        <v/>
      </c>
      <c r="K51" s="162" t="str">
        <f>IF(Grupo!B26="","","Ginasta")</f>
        <v/>
      </c>
      <c r="L51" s="171"/>
    </row>
    <row r="52" spans="1:12" s="170" customFormat="1" ht="19.5" customHeight="1" x14ac:dyDescent="0.25">
      <c r="A52" s="158">
        <v>9</v>
      </c>
      <c r="B52" s="163" t="str">
        <f>IF(Grupo!B27="","",Grupo!B27)</f>
        <v/>
      </c>
      <c r="C52" s="163" t="str">
        <f>IF(Grupo!C27="","",Grupo!C27)</f>
        <v/>
      </c>
      <c r="D52" s="162" t="str">
        <f>IF(Grupo!D27="","",Grupo!D27)</f>
        <v/>
      </c>
      <c r="E52" s="169"/>
      <c r="F52" s="169" t="str">
        <f>IF(Grupo!E27="","",Grupo!E27)</f>
        <v/>
      </c>
      <c r="G52" s="162" t="str">
        <f t="shared" si="0"/>
        <v/>
      </c>
      <c r="H52" s="124" t="str">
        <f>IF(Grupo!F27="","",Grupo!F27)</f>
        <v/>
      </c>
      <c r="I52" s="164" t="str">
        <f>IF(Grupo!G27="","",Grupo!G27)</f>
        <v/>
      </c>
      <c r="J52" s="162" t="str">
        <f>IF(Grupo!B27="","",Grupo!$A$6)</f>
        <v/>
      </c>
      <c r="K52" s="162" t="str">
        <f>IF(Grupo!B27="","","Ginasta")</f>
        <v/>
      </c>
      <c r="L52" s="171"/>
    </row>
    <row r="53" spans="1:12" s="170" customFormat="1" ht="19.5" customHeight="1" x14ac:dyDescent="0.25">
      <c r="A53" s="158">
        <v>10</v>
      </c>
      <c r="B53" s="163" t="str">
        <f>IF(Grupo!B28="","",Grupo!B28)</f>
        <v/>
      </c>
      <c r="C53" s="163" t="str">
        <f>IF(Grupo!C28="","",Grupo!C28)</f>
        <v/>
      </c>
      <c r="D53" s="162" t="str">
        <f>IF(Grupo!D28="","",Grupo!D28)</f>
        <v/>
      </c>
      <c r="E53" s="169"/>
      <c r="F53" s="169" t="str">
        <f>IF(Grupo!E28="","",Grupo!E28)</f>
        <v/>
      </c>
      <c r="G53" s="162" t="str">
        <f t="shared" si="0"/>
        <v/>
      </c>
      <c r="H53" s="124" t="str">
        <f>IF(Grupo!F28="","",Grupo!F28)</f>
        <v/>
      </c>
      <c r="I53" s="164" t="str">
        <f>IF(Grupo!G28="","",Grupo!G28)</f>
        <v/>
      </c>
      <c r="J53" s="162" t="str">
        <f>IF(Grupo!B28="","",Grupo!$A$6)</f>
        <v/>
      </c>
      <c r="K53" s="162" t="str">
        <f>IF(Grupo!B28="","","Ginasta")</f>
        <v/>
      </c>
      <c r="L53" s="171"/>
    </row>
    <row r="54" spans="1:12" s="170" customFormat="1" ht="19.5" customHeight="1" x14ac:dyDescent="0.25">
      <c r="A54" s="158">
        <v>11</v>
      </c>
      <c r="B54" s="163" t="str">
        <f>IF(Grupo!B29="","",Grupo!B29)</f>
        <v/>
      </c>
      <c r="C54" s="163" t="str">
        <f>IF(Grupo!C29="","",Grupo!C29)</f>
        <v/>
      </c>
      <c r="D54" s="162" t="str">
        <f>IF(Grupo!D29="","",Grupo!D29)</f>
        <v/>
      </c>
      <c r="E54" s="169"/>
      <c r="F54" s="169" t="str">
        <f>IF(Grupo!E29="","",Grupo!E29)</f>
        <v/>
      </c>
      <c r="G54" s="162" t="str">
        <f t="shared" si="0"/>
        <v/>
      </c>
      <c r="H54" s="124" t="str">
        <f>IF(Grupo!F29="","",Grupo!F29)</f>
        <v/>
      </c>
      <c r="I54" s="164" t="str">
        <f>IF(Grupo!G29="","",Grupo!G29)</f>
        <v/>
      </c>
      <c r="J54" s="162" t="str">
        <f>IF(Grupo!B29="","",Grupo!$A$6)</f>
        <v/>
      </c>
      <c r="K54" s="162" t="str">
        <f>IF(Grupo!B29="","","Ginasta")</f>
        <v/>
      </c>
      <c r="L54" s="171"/>
    </row>
    <row r="55" spans="1:12" s="170" customFormat="1" ht="19.5" customHeight="1" x14ac:dyDescent="0.25">
      <c r="A55" s="158">
        <v>12</v>
      </c>
      <c r="B55" s="163" t="str">
        <f>IF(Grupo!B30="","",Grupo!B30)</f>
        <v/>
      </c>
      <c r="C55" s="163" t="str">
        <f>IF(Grupo!C30="","",Grupo!C30)</f>
        <v/>
      </c>
      <c r="D55" s="162" t="str">
        <f>IF(Grupo!D30="","",Grupo!D30)</f>
        <v/>
      </c>
      <c r="E55" s="169"/>
      <c r="F55" s="169" t="str">
        <f>IF(Grupo!E30="","",Grupo!E30)</f>
        <v/>
      </c>
      <c r="G55" s="162" t="str">
        <f t="shared" si="0"/>
        <v/>
      </c>
      <c r="H55" s="124" t="str">
        <f>IF(Grupo!F30="","",Grupo!F30)</f>
        <v/>
      </c>
      <c r="I55" s="164" t="str">
        <f>IF(Grupo!G30="","",Grupo!G30)</f>
        <v/>
      </c>
      <c r="J55" s="162" t="str">
        <f>IF(Grupo!B30="","",Grupo!$A$6)</f>
        <v/>
      </c>
      <c r="K55" s="162" t="str">
        <f>IF(Grupo!B30="","","Ginasta")</f>
        <v/>
      </c>
      <c r="L55" s="171"/>
    </row>
    <row r="56" spans="1:12" s="170" customFormat="1" ht="19.5" customHeight="1" x14ac:dyDescent="0.25">
      <c r="A56" s="158">
        <v>13</v>
      </c>
      <c r="B56" s="163" t="str">
        <f>IF(Grupo!B31="","",Grupo!B31)</f>
        <v/>
      </c>
      <c r="C56" s="163" t="str">
        <f>IF(Grupo!C31="","",Grupo!C31)</f>
        <v/>
      </c>
      <c r="D56" s="162" t="str">
        <f>IF(Grupo!D31="","",Grupo!D31)</f>
        <v/>
      </c>
      <c r="E56" s="169"/>
      <c r="F56" s="169" t="str">
        <f>IF(Grupo!E31="","",Grupo!E31)</f>
        <v/>
      </c>
      <c r="G56" s="162" t="str">
        <f t="shared" si="0"/>
        <v/>
      </c>
      <c r="H56" s="124" t="str">
        <f>IF(Grupo!F31="","",Grupo!F31)</f>
        <v/>
      </c>
      <c r="I56" s="164" t="str">
        <f>IF(Grupo!G31="","",Grupo!G31)</f>
        <v/>
      </c>
      <c r="J56" s="162" t="str">
        <f>IF(Grupo!B31="","",Grupo!$A$6)</f>
        <v/>
      </c>
      <c r="K56" s="162" t="str">
        <f>IF(Grupo!B31="","","Ginasta")</f>
        <v/>
      </c>
      <c r="L56" s="171"/>
    </row>
    <row r="57" spans="1:12" s="170" customFormat="1" ht="19.5" customHeight="1" x14ac:dyDescent="0.25">
      <c r="A57" s="158">
        <v>14</v>
      </c>
      <c r="B57" s="163" t="str">
        <f>IF(Grupo!B32="","",Grupo!B32)</f>
        <v/>
      </c>
      <c r="C57" s="163" t="str">
        <f>IF(Grupo!C32="","",Grupo!C32)</f>
        <v/>
      </c>
      <c r="D57" s="162" t="str">
        <f>IF(Grupo!D32="","",Grupo!D32)</f>
        <v/>
      </c>
      <c r="E57" s="169"/>
      <c r="F57" s="169" t="str">
        <f>IF(Grupo!E32="","",Grupo!E32)</f>
        <v/>
      </c>
      <c r="G57" s="162" t="str">
        <f t="shared" si="0"/>
        <v/>
      </c>
      <c r="H57" s="124" t="str">
        <f>IF(Grupo!F32="","",Grupo!F32)</f>
        <v/>
      </c>
      <c r="I57" s="164" t="str">
        <f>IF(Grupo!G32="","",Grupo!G32)</f>
        <v/>
      </c>
      <c r="J57" s="162" t="str">
        <f>IF(Grupo!B32="","",Grupo!$A$6)</f>
        <v/>
      </c>
      <c r="K57" s="162" t="str">
        <f>IF(Grupo!B32="","","Ginasta")</f>
        <v/>
      </c>
      <c r="L57" s="171"/>
    </row>
    <row r="58" spans="1:12" s="170" customFormat="1" ht="19.5" customHeight="1" x14ac:dyDescent="0.25">
      <c r="A58" s="158">
        <v>15</v>
      </c>
      <c r="B58" s="163" t="str">
        <f>IF(Grupo!B33="","",Grupo!B33)</f>
        <v/>
      </c>
      <c r="C58" s="163" t="str">
        <f>IF(Grupo!C33="","",Grupo!C33)</f>
        <v/>
      </c>
      <c r="D58" s="162" t="str">
        <f>IF(Grupo!D33="","",Grupo!D33)</f>
        <v/>
      </c>
      <c r="E58" s="169"/>
      <c r="F58" s="169" t="str">
        <f>IF(Grupo!E33="","",Grupo!E33)</f>
        <v/>
      </c>
      <c r="G58" s="162" t="str">
        <f t="shared" si="0"/>
        <v/>
      </c>
      <c r="H58" s="124" t="str">
        <f>IF(Grupo!F33="","",Grupo!F33)</f>
        <v/>
      </c>
      <c r="I58" s="164" t="str">
        <f>IF(Grupo!G33="","",Grupo!G33)</f>
        <v/>
      </c>
      <c r="J58" s="162" t="str">
        <f>IF(Grupo!B33="","",Grupo!$A$6)</f>
        <v/>
      </c>
      <c r="K58" s="162" t="str">
        <f>IF(Grupo!B33="","","Ginasta")</f>
        <v/>
      </c>
      <c r="L58" s="171"/>
    </row>
    <row r="59" spans="1:12" s="170" customFormat="1" ht="19.5" customHeight="1" x14ac:dyDescent="0.25">
      <c r="A59" s="158">
        <v>16</v>
      </c>
      <c r="B59" s="163" t="str">
        <f>IF(Grupo!B34="","",Grupo!B34)</f>
        <v/>
      </c>
      <c r="C59" s="163" t="str">
        <f>IF(Grupo!C34="","",Grupo!C34)</f>
        <v/>
      </c>
      <c r="D59" s="162" t="str">
        <f>IF(Grupo!D34="","",Grupo!D34)</f>
        <v/>
      </c>
      <c r="E59" s="169"/>
      <c r="F59" s="169" t="str">
        <f>IF(Grupo!E34="","",Grupo!E34)</f>
        <v/>
      </c>
      <c r="G59" s="162" t="str">
        <f t="shared" si="0"/>
        <v/>
      </c>
      <c r="H59" s="124" t="str">
        <f>IF(Grupo!F34="","",Grupo!F34)</f>
        <v/>
      </c>
      <c r="I59" s="164" t="str">
        <f>IF(Grupo!G34="","",Grupo!G34)</f>
        <v/>
      </c>
      <c r="J59" s="162" t="str">
        <f>IF(Grupo!B34="","",Grupo!$A$6)</f>
        <v/>
      </c>
      <c r="K59" s="162" t="str">
        <f>IF(Grupo!B34="","","Ginasta")</f>
        <v/>
      </c>
      <c r="L59" s="171"/>
    </row>
    <row r="60" spans="1:12" s="170" customFormat="1" ht="19.5" customHeight="1" x14ac:dyDescent="0.25">
      <c r="A60" s="158">
        <v>17</v>
      </c>
      <c r="B60" s="163" t="str">
        <f>IF(Grupo!B35="","",Grupo!B35)</f>
        <v/>
      </c>
      <c r="C60" s="163" t="str">
        <f>IF(Grupo!C35="","",Grupo!C35)</f>
        <v/>
      </c>
      <c r="D60" s="162" t="str">
        <f>IF(Grupo!D35="","",Grupo!D35)</f>
        <v/>
      </c>
      <c r="E60" s="169"/>
      <c r="F60" s="169" t="str">
        <f>IF(Grupo!E35="","",Grupo!E35)</f>
        <v/>
      </c>
      <c r="G60" s="162" t="str">
        <f t="shared" si="0"/>
        <v/>
      </c>
      <c r="H60" s="124" t="str">
        <f>IF(Grupo!F35="","",Grupo!F35)</f>
        <v/>
      </c>
      <c r="I60" s="164" t="str">
        <f>IF(Grupo!G35="","",Grupo!G35)</f>
        <v/>
      </c>
      <c r="J60" s="162" t="str">
        <f>IF(Grupo!B35="","",Grupo!$A$6)</f>
        <v/>
      </c>
      <c r="K60" s="162" t="str">
        <f>IF(Grupo!B35="","","Ginasta")</f>
        <v/>
      </c>
      <c r="L60" s="171"/>
    </row>
    <row r="61" spans="1:12" s="170" customFormat="1" ht="19.5" customHeight="1" x14ac:dyDescent="0.25">
      <c r="A61" s="158">
        <v>18</v>
      </c>
      <c r="B61" s="163" t="str">
        <f>IF(Grupo!B36="","",Grupo!B36)</f>
        <v/>
      </c>
      <c r="C61" s="163" t="str">
        <f>IF(Grupo!C36="","",Grupo!C36)</f>
        <v/>
      </c>
      <c r="D61" s="162" t="str">
        <f>IF(Grupo!D36="","",Grupo!D36)</f>
        <v/>
      </c>
      <c r="E61" s="169"/>
      <c r="F61" s="169" t="str">
        <f>IF(Grupo!E36="","",Grupo!E36)</f>
        <v/>
      </c>
      <c r="G61" s="162" t="str">
        <f t="shared" si="0"/>
        <v/>
      </c>
      <c r="H61" s="124" t="str">
        <f>IF(Grupo!F36="","",Grupo!F36)</f>
        <v/>
      </c>
      <c r="I61" s="164" t="str">
        <f>IF(Grupo!G36="","",Grupo!G36)</f>
        <v/>
      </c>
      <c r="J61" s="162" t="str">
        <f>IF(Grupo!B36="","",Grupo!$A$6)</f>
        <v/>
      </c>
      <c r="K61" s="162" t="str">
        <f>IF(Grupo!B36="","","Ginasta")</f>
        <v/>
      </c>
      <c r="L61" s="171"/>
    </row>
    <row r="62" spans="1:12" s="170" customFormat="1" ht="19.5" customHeight="1" x14ac:dyDescent="0.25">
      <c r="A62" s="158">
        <v>19</v>
      </c>
      <c r="B62" s="163" t="str">
        <f>IF(Grupo!B37="","",Grupo!B37)</f>
        <v/>
      </c>
      <c r="C62" s="163" t="str">
        <f>IF(Grupo!C37="","",Grupo!C37)</f>
        <v/>
      </c>
      <c r="D62" s="162" t="str">
        <f>IF(Grupo!D37="","",Grupo!D37)</f>
        <v/>
      </c>
      <c r="E62" s="169"/>
      <c r="F62" s="169" t="str">
        <f>IF(Grupo!E37="","",Grupo!E37)</f>
        <v/>
      </c>
      <c r="G62" s="162" t="str">
        <f t="shared" si="0"/>
        <v/>
      </c>
      <c r="H62" s="124" t="str">
        <f>IF(Grupo!F37="","",Grupo!F37)</f>
        <v/>
      </c>
      <c r="I62" s="164" t="str">
        <f>IF(Grupo!G37="","",Grupo!G37)</f>
        <v/>
      </c>
      <c r="J62" s="162" t="str">
        <f>IF(Grupo!B37="","",Grupo!$A$6)</f>
        <v/>
      </c>
      <c r="K62" s="162" t="str">
        <f>IF(Grupo!B37="","","Ginasta")</f>
        <v/>
      </c>
      <c r="L62" s="171"/>
    </row>
    <row r="63" spans="1:12" s="170" customFormat="1" ht="19.5" customHeight="1" x14ac:dyDescent="0.25">
      <c r="A63" s="158">
        <v>20</v>
      </c>
      <c r="B63" s="163" t="str">
        <f>IF(Grupo!B38="","",Grupo!B38)</f>
        <v/>
      </c>
      <c r="C63" s="163" t="str">
        <f>IF(Grupo!C38="","",Grupo!C38)</f>
        <v/>
      </c>
      <c r="D63" s="162" t="str">
        <f>IF(Grupo!D38="","",Grupo!D38)</f>
        <v/>
      </c>
      <c r="E63" s="169"/>
      <c r="F63" s="169" t="str">
        <f>IF(Grupo!E38="","",Grupo!E38)</f>
        <v/>
      </c>
      <c r="G63" s="162" t="str">
        <f t="shared" si="0"/>
        <v/>
      </c>
      <c r="H63" s="124" t="str">
        <f>IF(Grupo!F38="","",Grupo!F38)</f>
        <v/>
      </c>
      <c r="I63" s="164" t="str">
        <f>IF(Grupo!G38="","",Grupo!G38)</f>
        <v/>
      </c>
      <c r="J63" s="162" t="str">
        <f>IF(Grupo!B38="","",Grupo!$A$6)</f>
        <v/>
      </c>
      <c r="K63" s="162" t="str">
        <f>IF(Grupo!B38="","","Ginasta")</f>
        <v/>
      </c>
      <c r="L63" s="171"/>
    </row>
    <row r="64" spans="1:12" s="170" customFormat="1" ht="19.5" customHeight="1" x14ac:dyDescent="0.25">
      <c r="A64" s="169"/>
      <c r="B64" s="163" t="str">
        <f>IF(Grupo!C11="","",Grupo!C11)</f>
        <v/>
      </c>
      <c r="C64" s="163" t="str">
        <f>IF(Grupo!C12="","",Grupo!C12)</f>
        <v/>
      </c>
      <c r="D64" s="162" t="str">
        <f>IF(Grupo!C11="","",Grupo!$F$11)</f>
        <v/>
      </c>
      <c r="E64" s="162"/>
      <c r="F64" s="169" t="s">
        <v>4</v>
      </c>
      <c r="G64" s="162" t="str">
        <f t="shared" si="0"/>
        <v>mas</v>
      </c>
      <c r="H64" s="124"/>
      <c r="I64" s="164"/>
      <c r="J64" s="162" t="str">
        <f>IF(Grupo!C11="","",Grupo!$A$6)</f>
        <v/>
      </c>
      <c r="K64" s="162" t="str">
        <f>IF(Grupo!C11="","","professor")</f>
        <v/>
      </c>
      <c r="L64" s="164" t="str">
        <f>IF(Grupo!C11="","",Grupo!E11)</f>
        <v/>
      </c>
    </row>
    <row r="65" spans="1:12" s="170" customFormat="1" ht="19.5" customHeight="1" x14ac:dyDescent="0.25">
      <c r="A65" s="169"/>
      <c r="B65" s="163" t="str">
        <f>IF(Grupo!B41="","",Grupo!B41)</f>
        <v/>
      </c>
      <c r="C65" s="163" t="str">
        <f>IF(Grupo!C41="","",Grupo!C41)</f>
        <v/>
      </c>
      <c r="D65" s="162" t="str">
        <f>IF(Grupo!D41="","",Grupo!D41)</f>
        <v/>
      </c>
      <c r="E65" s="169"/>
      <c r="F65" s="162" t="str">
        <f>IF(Grupo!E41="","",Grupo!E41)</f>
        <v/>
      </c>
      <c r="G65" s="162" t="str">
        <f t="shared" si="0"/>
        <v/>
      </c>
      <c r="H65" s="124" t="str">
        <f>IF(Grupo!F41="","",Grupo!F41)</f>
        <v/>
      </c>
      <c r="I65" s="164" t="str">
        <f>IF(Grupo!G41="","",Grupo!G41)</f>
        <v/>
      </c>
      <c r="J65" s="162" t="str">
        <f>IF(Grupo!B41="","",Grupo!$A$6)</f>
        <v/>
      </c>
      <c r="K65" s="162" t="str">
        <f>IF(Grupo!B41="","","Juiz aluno")</f>
        <v/>
      </c>
      <c r="L65" s="171"/>
    </row>
    <row r="66" spans="1:12" s="170" customFormat="1" ht="19.5" customHeight="1" x14ac:dyDescent="0.25">
      <c r="A66" s="158">
        <v>1</v>
      </c>
      <c r="B66" s="163" t="str">
        <f>IF(Grupo!B54="","",Grupo!B54)</f>
        <v/>
      </c>
      <c r="C66" s="163" t="str">
        <f>IF(Grupo!C54="","",Grupo!C54)</f>
        <v/>
      </c>
      <c r="D66" s="162" t="str">
        <f>IF(Grupo!D54="","",Grupo!D54)</f>
        <v/>
      </c>
      <c r="E66" s="169"/>
      <c r="F66" s="169" t="str">
        <f>IF(Grupo!E54="","",Grupo!E54)</f>
        <v/>
      </c>
      <c r="G66" s="162" t="str">
        <f t="shared" si="0"/>
        <v/>
      </c>
      <c r="H66" s="124" t="str">
        <f>IF(Grupo!F54="","",Grupo!F54)</f>
        <v/>
      </c>
      <c r="I66" s="164" t="str">
        <f>IF(Grupo!G54="","",Grupo!G54)</f>
        <v/>
      </c>
      <c r="J66" s="162" t="str">
        <f>IF(Grupo!B54="","",Grupo!$A$6)</f>
        <v/>
      </c>
      <c r="K66" s="162" t="str">
        <f>IF(Grupo!B54="","","Ginasta")</f>
        <v/>
      </c>
      <c r="L66" s="171"/>
    </row>
    <row r="67" spans="1:12" s="170" customFormat="1" ht="19.5" customHeight="1" x14ac:dyDescent="0.25">
      <c r="A67" s="158">
        <v>2</v>
      </c>
      <c r="B67" s="163" t="str">
        <f>IF(Grupo!B55="","",Grupo!B55)</f>
        <v/>
      </c>
      <c r="C67" s="163" t="str">
        <f>IF(Grupo!C55="","",Grupo!C55)</f>
        <v/>
      </c>
      <c r="D67" s="162" t="str">
        <f>IF(Grupo!D55="","",Grupo!D55)</f>
        <v/>
      </c>
      <c r="E67" s="169"/>
      <c r="F67" s="169" t="str">
        <f>IF(Grupo!E55="","",Grupo!E55)</f>
        <v/>
      </c>
      <c r="G67" s="162" t="str">
        <f t="shared" si="0"/>
        <v/>
      </c>
      <c r="H67" s="124" t="str">
        <f>IF(Grupo!F55="","",Grupo!F55)</f>
        <v/>
      </c>
      <c r="I67" s="164" t="str">
        <f>IF(Grupo!G55="","",Grupo!G55)</f>
        <v/>
      </c>
      <c r="J67" s="162" t="str">
        <f>IF(Grupo!B55="","",Grupo!$A$6)</f>
        <v/>
      </c>
      <c r="K67" s="162" t="str">
        <f>IF(Grupo!B55="","","Ginasta")</f>
        <v/>
      </c>
      <c r="L67" s="171"/>
    </row>
    <row r="68" spans="1:12" s="170" customFormat="1" ht="19.5" customHeight="1" x14ac:dyDescent="0.25">
      <c r="A68" s="158">
        <v>3</v>
      </c>
      <c r="B68" s="163" t="str">
        <f>IF(Grupo!B56="","",Grupo!B56)</f>
        <v/>
      </c>
      <c r="C68" s="163" t="str">
        <f>IF(Grupo!C56="","",Grupo!C56)</f>
        <v/>
      </c>
      <c r="D68" s="162" t="str">
        <f>IF(Grupo!D56="","",Grupo!D56)</f>
        <v/>
      </c>
      <c r="E68" s="169"/>
      <c r="F68" s="169" t="str">
        <f>IF(Grupo!E56="","",Grupo!E56)</f>
        <v/>
      </c>
      <c r="G68" s="162" t="str">
        <f t="shared" si="0"/>
        <v/>
      </c>
      <c r="H68" s="124" t="str">
        <f>IF(Grupo!F56="","",Grupo!F56)</f>
        <v/>
      </c>
      <c r="I68" s="164" t="str">
        <f>IF(Grupo!G56="","",Grupo!G56)</f>
        <v/>
      </c>
      <c r="J68" s="162" t="str">
        <f>IF(Grupo!B56="","",Grupo!$A$6)</f>
        <v/>
      </c>
      <c r="K68" s="162" t="str">
        <f>IF(Grupo!B56="","","Ginasta")</f>
        <v/>
      </c>
      <c r="L68" s="171"/>
    </row>
    <row r="69" spans="1:12" s="170" customFormat="1" ht="19.5" customHeight="1" x14ac:dyDescent="0.25">
      <c r="A69" s="158">
        <v>4</v>
      </c>
      <c r="B69" s="163" t="str">
        <f>IF(Grupo!B57="","",Grupo!B57)</f>
        <v/>
      </c>
      <c r="C69" s="163" t="str">
        <f>IF(Grupo!C57="","",Grupo!C57)</f>
        <v/>
      </c>
      <c r="D69" s="162" t="str">
        <f>IF(Grupo!D57="","",Grupo!D57)</f>
        <v/>
      </c>
      <c r="E69" s="169"/>
      <c r="F69" s="169" t="str">
        <f>IF(Grupo!E57="","",Grupo!E57)</f>
        <v/>
      </c>
      <c r="G69" s="162" t="str">
        <f t="shared" si="0"/>
        <v/>
      </c>
      <c r="H69" s="124" t="str">
        <f>IF(Grupo!F57="","",Grupo!F57)</f>
        <v/>
      </c>
      <c r="I69" s="164" t="str">
        <f>IF(Grupo!G57="","",Grupo!G57)</f>
        <v/>
      </c>
      <c r="J69" s="162" t="str">
        <f>IF(Grupo!B57="","",Grupo!$A$6)</f>
        <v/>
      </c>
      <c r="K69" s="162" t="str">
        <f>IF(Grupo!B57="","","Ginasta")</f>
        <v/>
      </c>
      <c r="L69" s="171"/>
    </row>
    <row r="70" spans="1:12" s="170" customFormat="1" ht="19.5" customHeight="1" x14ac:dyDescent="0.25">
      <c r="A70" s="158">
        <v>5</v>
      </c>
      <c r="B70" s="163" t="str">
        <f>IF(Grupo!B58="","",Grupo!B58)</f>
        <v/>
      </c>
      <c r="C70" s="163" t="str">
        <f>IF(Grupo!C58="","",Grupo!C58)</f>
        <v/>
      </c>
      <c r="D70" s="162" t="str">
        <f>IF(Grupo!D58="","",Grupo!D58)</f>
        <v/>
      </c>
      <c r="E70" s="169"/>
      <c r="F70" s="169" t="str">
        <f>IF(Grupo!E58="","",Grupo!E58)</f>
        <v/>
      </c>
      <c r="G70" s="162" t="str">
        <f t="shared" si="0"/>
        <v/>
      </c>
      <c r="H70" s="124" t="str">
        <f>IF(Grupo!F58="","",Grupo!F58)</f>
        <v/>
      </c>
      <c r="I70" s="164" t="str">
        <f>IF(Grupo!G58="","",Grupo!G58)</f>
        <v/>
      </c>
      <c r="J70" s="162" t="str">
        <f>IF(Grupo!B58="","",Grupo!$A$6)</f>
        <v/>
      </c>
      <c r="K70" s="162" t="str">
        <f>IF(Grupo!B58="","","Ginasta")</f>
        <v/>
      </c>
      <c r="L70" s="171"/>
    </row>
    <row r="71" spans="1:12" s="170" customFormat="1" ht="19.5" customHeight="1" x14ac:dyDescent="0.25">
      <c r="A71" s="158">
        <v>6</v>
      </c>
      <c r="B71" s="163" t="str">
        <f>IF(Grupo!B59="","",Grupo!B59)</f>
        <v/>
      </c>
      <c r="C71" s="163" t="str">
        <f>IF(Grupo!C59="","",Grupo!C59)</f>
        <v/>
      </c>
      <c r="D71" s="162" t="str">
        <f>IF(Grupo!D59="","",Grupo!D59)</f>
        <v/>
      </c>
      <c r="E71" s="169"/>
      <c r="F71" s="169" t="str">
        <f>IF(Grupo!E59="","",Grupo!E59)</f>
        <v/>
      </c>
      <c r="G71" s="162" t="str">
        <f t="shared" si="0"/>
        <v/>
      </c>
      <c r="H71" s="124" t="str">
        <f>IF(Grupo!F59="","",Grupo!F59)</f>
        <v/>
      </c>
      <c r="I71" s="164" t="str">
        <f>IF(Grupo!G59="","",Grupo!G59)</f>
        <v/>
      </c>
      <c r="J71" s="162" t="str">
        <f>IF(Grupo!B59="","",Grupo!$A$6)</f>
        <v/>
      </c>
      <c r="K71" s="162" t="str">
        <f>IF(Grupo!B59="","","Ginasta")</f>
        <v/>
      </c>
      <c r="L71" s="171"/>
    </row>
    <row r="72" spans="1:12" s="170" customFormat="1" ht="19.5" customHeight="1" x14ac:dyDescent="0.25">
      <c r="A72" s="158">
        <v>7</v>
      </c>
      <c r="B72" s="163" t="str">
        <f>IF(Grupo!B60="","",Grupo!B60)</f>
        <v/>
      </c>
      <c r="C72" s="163" t="str">
        <f>IF(Grupo!C60="","",Grupo!C60)</f>
        <v/>
      </c>
      <c r="D72" s="162" t="str">
        <f>IF(Grupo!D60="","",Grupo!D60)</f>
        <v/>
      </c>
      <c r="E72" s="169"/>
      <c r="F72" s="169" t="str">
        <f>IF(Grupo!E60="","",Grupo!E60)</f>
        <v/>
      </c>
      <c r="G72" s="162" t="str">
        <f t="shared" si="0"/>
        <v/>
      </c>
      <c r="H72" s="124" t="str">
        <f>IF(Grupo!F60="","",Grupo!F60)</f>
        <v/>
      </c>
      <c r="I72" s="164" t="str">
        <f>IF(Grupo!G60="","",Grupo!G60)</f>
        <v/>
      </c>
      <c r="J72" s="162" t="str">
        <f>IF(Grupo!B60="","",Grupo!$A$6)</f>
        <v/>
      </c>
      <c r="K72" s="162" t="str">
        <f>IF(Grupo!B60="","","Ginasta")</f>
        <v/>
      </c>
      <c r="L72" s="171"/>
    </row>
    <row r="73" spans="1:12" s="170" customFormat="1" ht="19.5" customHeight="1" x14ac:dyDescent="0.25">
      <c r="A73" s="158">
        <v>8</v>
      </c>
      <c r="B73" s="163" t="str">
        <f>IF(Grupo!B61="","",Grupo!B61)</f>
        <v/>
      </c>
      <c r="C73" s="163" t="str">
        <f>IF(Grupo!C61="","",Grupo!C61)</f>
        <v/>
      </c>
      <c r="D73" s="162" t="str">
        <f>IF(Grupo!D61="","",Grupo!D61)</f>
        <v/>
      </c>
      <c r="E73" s="169"/>
      <c r="F73" s="169" t="str">
        <f>IF(Grupo!E61="","",Grupo!E61)</f>
        <v/>
      </c>
      <c r="G73" s="162" t="str">
        <f t="shared" si="0"/>
        <v/>
      </c>
      <c r="H73" s="124" t="str">
        <f>IF(Grupo!F61="","",Grupo!F61)</f>
        <v/>
      </c>
      <c r="I73" s="164" t="str">
        <f>IF(Grupo!G61="","",Grupo!G61)</f>
        <v/>
      </c>
      <c r="J73" s="162" t="str">
        <f>IF(Grupo!B61="","",Grupo!$A$6)</f>
        <v/>
      </c>
      <c r="K73" s="162" t="str">
        <f>IF(Grupo!B61="","","Ginasta")</f>
        <v/>
      </c>
      <c r="L73" s="171"/>
    </row>
    <row r="74" spans="1:12" s="170" customFormat="1" ht="19.5" customHeight="1" x14ac:dyDescent="0.25">
      <c r="A74" s="158">
        <v>9</v>
      </c>
      <c r="B74" s="163" t="str">
        <f>IF(Grupo!B62="","",Grupo!B62)</f>
        <v/>
      </c>
      <c r="C74" s="163" t="str">
        <f>IF(Grupo!C62="","",Grupo!C62)</f>
        <v/>
      </c>
      <c r="D74" s="162" t="str">
        <f>IF(Grupo!D62="","",Grupo!D62)</f>
        <v/>
      </c>
      <c r="E74" s="169"/>
      <c r="F74" s="169" t="str">
        <f>IF(Grupo!E62="","",Grupo!E62)</f>
        <v/>
      </c>
      <c r="G74" s="162" t="str">
        <f t="shared" si="0"/>
        <v/>
      </c>
      <c r="H74" s="124" t="str">
        <f>IF(Grupo!F62="","",Grupo!F62)</f>
        <v/>
      </c>
      <c r="I74" s="164" t="str">
        <f>IF(Grupo!G62="","",Grupo!G62)</f>
        <v/>
      </c>
      <c r="J74" s="162" t="str">
        <f>IF(Grupo!B62="","",Grupo!$A$6)</f>
        <v/>
      </c>
      <c r="K74" s="162" t="str">
        <f>IF(Grupo!B62="","","Ginasta")</f>
        <v/>
      </c>
      <c r="L74" s="171"/>
    </row>
    <row r="75" spans="1:12" s="170" customFormat="1" ht="19.5" customHeight="1" x14ac:dyDescent="0.25">
      <c r="A75" s="158">
        <v>10</v>
      </c>
      <c r="B75" s="163" t="str">
        <f>IF(Grupo!B63="","",Grupo!B63)</f>
        <v/>
      </c>
      <c r="C75" s="163" t="str">
        <f>IF(Grupo!C63="","",Grupo!C63)</f>
        <v/>
      </c>
      <c r="D75" s="162" t="str">
        <f>IF(Grupo!D63="","",Grupo!D63)</f>
        <v/>
      </c>
      <c r="E75" s="169"/>
      <c r="F75" s="169" t="str">
        <f>IF(Grupo!E63="","",Grupo!E63)</f>
        <v/>
      </c>
      <c r="G75" s="162" t="str">
        <f t="shared" si="0"/>
        <v/>
      </c>
      <c r="H75" s="124" t="str">
        <f>IF(Grupo!F63="","",Grupo!F63)</f>
        <v/>
      </c>
      <c r="I75" s="164" t="str">
        <f>IF(Grupo!G63="","",Grupo!G63)</f>
        <v/>
      </c>
      <c r="J75" s="162" t="str">
        <f>IF(Grupo!B63="","",Grupo!$A$6)</f>
        <v/>
      </c>
      <c r="K75" s="162" t="str">
        <f>IF(Grupo!B63="","","Ginasta")</f>
        <v/>
      </c>
      <c r="L75" s="171"/>
    </row>
    <row r="76" spans="1:12" s="170" customFormat="1" ht="19.5" customHeight="1" x14ac:dyDescent="0.25">
      <c r="A76" s="158">
        <v>11</v>
      </c>
      <c r="B76" s="163" t="str">
        <f>IF(Grupo!B64="","",Grupo!B64)</f>
        <v/>
      </c>
      <c r="C76" s="163" t="str">
        <f>IF(Grupo!C64="","",Grupo!C64)</f>
        <v/>
      </c>
      <c r="D76" s="162" t="str">
        <f>IF(Grupo!D64="","",Grupo!D64)</f>
        <v/>
      </c>
      <c r="E76" s="169"/>
      <c r="F76" s="169" t="str">
        <f>IF(Grupo!E64="","",Grupo!E64)</f>
        <v/>
      </c>
      <c r="G76" s="162" t="str">
        <f t="shared" si="0"/>
        <v/>
      </c>
      <c r="H76" s="124" t="str">
        <f>IF(Grupo!F64="","",Grupo!F64)</f>
        <v/>
      </c>
      <c r="I76" s="164" t="str">
        <f>IF(Grupo!G64="","",Grupo!G64)</f>
        <v/>
      </c>
      <c r="J76" s="162" t="str">
        <f>IF(Grupo!B64="","",Grupo!$A$6)</f>
        <v/>
      </c>
      <c r="K76" s="162" t="str">
        <f>IF(Grupo!B64="","","Ginasta")</f>
        <v/>
      </c>
      <c r="L76" s="171"/>
    </row>
    <row r="77" spans="1:12" s="170" customFormat="1" ht="19.5" customHeight="1" x14ac:dyDescent="0.25">
      <c r="A77" s="158">
        <v>12</v>
      </c>
      <c r="B77" s="163" t="str">
        <f>IF(Grupo!B65="","",Grupo!B65)</f>
        <v/>
      </c>
      <c r="C77" s="163" t="str">
        <f>IF(Grupo!C65="","",Grupo!C65)</f>
        <v/>
      </c>
      <c r="D77" s="162" t="str">
        <f>IF(Grupo!D65="","",Grupo!D65)</f>
        <v/>
      </c>
      <c r="E77" s="169"/>
      <c r="F77" s="169" t="str">
        <f>IF(Grupo!E65="","",Grupo!E65)</f>
        <v/>
      </c>
      <c r="G77" s="162" t="str">
        <f t="shared" si="0"/>
        <v/>
      </c>
      <c r="H77" s="124" t="str">
        <f>IF(Grupo!F65="","",Grupo!F65)</f>
        <v/>
      </c>
      <c r="I77" s="164" t="str">
        <f>IF(Grupo!G65="","",Grupo!G65)</f>
        <v/>
      </c>
      <c r="J77" s="162" t="str">
        <f>IF(Grupo!B65="","",Grupo!$A$6)</f>
        <v/>
      </c>
      <c r="K77" s="162" t="str">
        <f>IF(Grupo!B65="","","Ginasta")</f>
        <v/>
      </c>
      <c r="L77" s="171"/>
    </row>
    <row r="78" spans="1:12" s="170" customFormat="1" ht="19.5" customHeight="1" x14ac:dyDescent="0.25">
      <c r="A78" s="158">
        <v>13</v>
      </c>
      <c r="B78" s="163" t="str">
        <f>IF(Grupo!B66="","",Grupo!B66)</f>
        <v/>
      </c>
      <c r="C78" s="163" t="str">
        <f>IF(Grupo!C66="","",Grupo!C66)</f>
        <v/>
      </c>
      <c r="D78" s="162" t="str">
        <f>IF(Grupo!D66="","",Grupo!D66)</f>
        <v/>
      </c>
      <c r="E78" s="169"/>
      <c r="F78" s="169" t="str">
        <f>IF(Grupo!E66="","",Grupo!E66)</f>
        <v/>
      </c>
      <c r="G78" s="162" t="str">
        <f t="shared" si="0"/>
        <v/>
      </c>
      <c r="H78" s="124" t="str">
        <f>IF(Grupo!F66="","",Grupo!F66)</f>
        <v/>
      </c>
      <c r="I78" s="164" t="str">
        <f>IF(Grupo!G66="","",Grupo!G66)</f>
        <v/>
      </c>
      <c r="J78" s="162" t="str">
        <f>IF(Grupo!B66="","",Grupo!$A$6)</f>
        <v/>
      </c>
      <c r="K78" s="162" t="str">
        <f>IF(Grupo!B66="","","Ginasta")</f>
        <v/>
      </c>
      <c r="L78" s="171"/>
    </row>
    <row r="79" spans="1:12" s="170" customFormat="1" ht="19.5" customHeight="1" x14ac:dyDescent="0.25">
      <c r="A79" s="158">
        <v>14</v>
      </c>
      <c r="B79" s="163" t="str">
        <f>IF(Grupo!B67="","",Grupo!B67)</f>
        <v/>
      </c>
      <c r="C79" s="163" t="str">
        <f>IF(Grupo!C67="","",Grupo!C67)</f>
        <v/>
      </c>
      <c r="D79" s="162" t="str">
        <f>IF(Grupo!D67="","",Grupo!D67)</f>
        <v/>
      </c>
      <c r="E79" s="169"/>
      <c r="F79" s="169" t="str">
        <f>IF(Grupo!E67="","",Grupo!E67)</f>
        <v/>
      </c>
      <c r="G79" s="162" t="str">
        <f t="shared" si="0"/>
        <v/>
      </c>
      <c r="H79" s="124" t="str">
        <f>IF(Grupo!F67="","",Grupo!F67)</f>
        <v/>
      </c>
      <c r="I79" s="164" t="str">
        <f>IF(Grupo!G67="","",Grupo!G67)</f>
        <v/>
      </c>
      <c r="J79" s="162" t="str">
        <f>IF(Grupo!B67="","",Grupo!$A$6)</f>
        <v/>
      </c>
      <c r="K79" s="162" t="str">
        <f>IF(Grupo!B67="","","Ginasta")</f>
        <v/>
      </c>
      <c r="L79" s="171"/>
    </row>
    <row r="80" spans="1:12" s="170" customFormat="1" ht="19.5" customHeight="1" x14ac:dyDescent="0.25">
      <c r="A80" s="158">
        <v>15</v>
      </c>
      <c r="B80" s="163" t="str">
        <f>IF(Grupo!B68="","",Grupo!B68)</f>
        <v/>
      </c>
      <c r="C80" s="163" t="str">
        <f>IF(Grupo!C68="","",Grupo!C68)</f>
        <v/>
      </c>
      <c r="D80" s="162" t="str">
        <f>IF(Grupo!D68="","",Grupo!D68)</f>
        <v/>
      </c>
      <c r="E80" s="169"/>
      <c r="F80" s="169" t="str">
        <f>IF(Grupo!E68="","",Grupo!E68)</f>
        <v/>
      </c>
      <c r="G80" s="162" t="str">
        <f t="shared" ref="G80:G87" si="1">IF(F80="","",F80)</f>
        <v/>
      </c>
      <c r="H80" s="124" t="str">
        <f>IF(Grupo!F68="","",Grupo!F68)</f>
        <v/>
      </c>
      <c r="I80" s="164" t="str">
        <f>IF(Grupo!G68="","",Grupo!G68)</f>
        <v/>
      </c>
      <c r="J80" s="162" t="str">
        <f>IF(Grupo!B68="","",Grupo!$A$6)</f>
        <v/>
      </c>
      <c r="K80" s="162" t="str">
        <f>IF(Grupo!B68="","","Ginasta")</f>
        <v/>
      </c>
      <c r="L80" s="171"/>
    </row>
    <row r="81" spans="1:12" s="170" customFormat="1" ht="19.5" customHeight="1" x14ac:dyDescent="0.25">
      <c r="A81" s="158">
        <v>16</v>
      </c>
      <c r="B81" s="163" t="str">
        <f>IF(Grupo!B69="","",Grupo!B69)</f>
        <v/>
      </c>
      <c r="C81" s="163" t="str">
        <f>IF(Grupo!C69="","",Grupo!C69)</f>
        <v/>
      </c>
      <c r="D81" s="162" t="str">
        <f>IF(Grupo!D69="","",Grupo!D69)</f>
        <v/>
      </c>
      <c r="E81" s="169"/>
      <c r="F81" s="169" t="str">
        <f>IF(Grupo!E69="","",Grupo!E69)</f>
        <v/>
      </c>
      <c r="G81" s="162" t="str">
        <f t="shared" si="1"/>
        <v/>
      </c>
      <c r="H81" s="124" t="str">
        <f>IF(Grupo!F69="","",Grupo!F69)</f>
        <v/>
      </c>
      <c r="I81" s="164" t="str">
        <f>IF(Grupo!G69="","",Grupo!G69)</f>
        <v/>
      </c>
      <c r="J81" s="162" t="str">
        <f>IF(Grupo!B69="","",Grupo!$A$6)</f>
        <v/>
      </c>
      <c r="K81" s="162" t="str">
        <f>IF(Grupo!B69="","","Ginasta")</f>
        <v/>
      </c>
      <c r="L81" s="171"/>
    </row>
    <row r="82" spans="1:12" s="170" customFormat="1" ht="19.5" customHeight="1" x14ac:dyDescent="0.25">
      <c r="A82" s="158">
        <v>17</v>
      </c>
      <c r="B82" s="163" t="str">
        <f>IF(Grupo!B70="","",Grupo!B70)</f>
        <v/>
      </c>
      <c r="C82" s="163" t="str">
        <f>IF(Grupo!C70="","",Grupo!C70)</f>
        <v/>
      </c>
      <c r="D82" s="162" t="str">
        <f>IF(Grupo!D70="","",Grupo!D70)</f>
        <v/>
      </c>
      <c r="E82" s="169"/>
      <c r="F82" s="169" t="str">
        <f>IF(Grupo!E70="","",Grupo!E70)</f>
        <v/>
      </c>
      <c r="G82" s="162" t="str">
        <f t="shared" si="1"/>
        <v/>
      </c>
      <c r="H82" s="124" t="str">
        <f>IF(Grupo!F70="","",Grupo!F70)</f>
        <v/>
      </c>
      <c r="I82" s="164" t="str">
        <f>IF(Grupo!G70="","",Grupo!G70)</f>
        <v/>
      </c>
      <c r="J82" s="162" t="str">
        <f>IF(Grupo!B70="","",Grupo!$A$6)</f>
        <v/>
      </c>
      <c r="K82" s="162" t="str">
        <f>IF(Grupo!B70="","","Ginasta")</f>
        <v/>
      </c>
      <c r="L82" s="171"/>
    </row>
    <row r="83" spans="1:12" s="170" customFormat="1" ht="19.5" customHeight="1" x14ac:dyDescent="0.25">
      <c r="A83" s="158">
        <v>18</v>
      </c>
      <c r="B83" s="163" t="str">
        <f>IF(Grupo!B71="","",Grupo!B71)</f>
        <v/>
      </c>
      <c r="C83" s="163" t="str">
        <f>IF(Grupo!C71="","",Grupo!C71)</f>
        <v/>
      </c>
      <c r="D83" s="162" t="str">
        <f>IF(Grupo!D71="","",Grupo!D71)</f>
        <v/>
      </c>
      <c r="E83" s="169"/>
      <c r="F83" s="169" t="str">
        <f>IF(Grupo!E71="","",Grupo!E71)</f>
        <v/>
      </c>
      <c r="G83" s="162" t="str">
        <f t="shared" si="1"/>
        <v/>
      </c>
      <c r="H83" s="124" t="str">
        <f>IF(Grupo!F71="","",Grupo!F71)</f>
        <v/>
      </c>
      <c r="I83" s="164" t="str">
        <f>IF(Grupo!G71="","",Grupo!G71)</f>
        <v/>
      </c>
      <c r="J83" s="162" t="str">
        <f>IF(Grupo!B71="","",Grupo!$A$6)</f>
        <v/>
      </c>
      <c r="K83" s="162" t="str">
        <f>IF(Grupo!B71="","","Ginasta")</f>
        <v/>
      </c>
      <c r="L83" s="171"/>
    </row>
    <row r="84" spans="1:12" s="170" customFormat="1" ht="19.5" customHeight="1" x14ac:dyDescent="0.25">
      <c r="A84" s="158">
        <v>19</v>
      </c>
      <c r="B84" s="163" t="str">
        <f>IF(Grupo!B72="","",Grupo!B72)</f>
        <v/>
      </c>
      <c r="C84" s="163" t="str">
        <f>IF(Grupo!C72="","",Grupo!C72)</f>
        <v/>
      </c>
      <c r="D84" s="162" t="str">
        <f>IF(Grupo!D72="","",Grupo!D72)</f>
        <v/>
      </c>
      <c r="E84" s="169"/>
      <c r="F84" s="169" t="str">
        <f>IF(Grupo!E72="","",Grupo!E72)</f>
        <v/>
      </c>
      <c r="G84" s="162" t="str">
        <f t="shared" si="1"/>
        <v/>
      </c>
      <c r="H84" s="124" t="str">
        <f>IF(Grupo!F72="","",Grupo!F72)</f>
        <v/>
      </c>
      <c r="I84" s="164" t="str">
        <f>IF(Grupo!G72="","",Grupo!G72)</f>
        <v/>
      </c>
      <c r="J84" s="162" t="str">
        <f>IF(Grupo!B72="","",Grupo!$A$6)</f>
        <v/>
      </c>
      <c r="K84" s="162" t="str">
        <f>IF(Grupo!B72="","","Ginasta")</f>
        <v/>
      </c>
      <c r="L84" s="171"/>
    </row>
    <row r="85" spans="1:12" s="170" customFormat="1" ht="19.5" customHeight="1" x14ac:dyDescent="0.25">
      <c r="A85" s="158">
        <v>20</v>
      </c>
      <c r="B85" s="163" t="str">
        <f>IF(Grupo!B73="","",Grupo!B73)</f>
        <v/>
      </c>
      <c r="C85" s="163" t="str">
        <f>IF(Grupo!C73="","",Grupo!C73)</f>
        <v/>
      </c>
      <c r="D85" s="162" t="str">
        <f>IF(Grupo!D73="","",Grupo!D73)</f>
        <v/>
      </c>
      <c r="E85" s="169"/>
      <c r="F85" s="169" t="str">
        <f>IF(Grupo!E73="","",Grupo!E73)</f>
        <v/>
      </c>
      <c r="G85" s="162" t="str">
        <f t="shared" si="1"/>
        <v/>
      </c>
      <c r="H85" s="124" t="str">
        <f>IF(Grupo!F73="","",Grupo!F73)</f>
        <v/>
      </c>
      <c r="I85" s="164" t="str">
        <f>IF(Grupo!G73="","",Grupo!G73)</f>
        <v/>
      </c>
      <c r="J85" s="162" t="str">
        <f>IF(Grupo!B73="","",Grupo!$A$6)</f>
        <v/>
      </c>
      <c r="K85" s="162" t="str">
        <f>IF(Grupo!B73="","","Ginasta")</f>
        <v/>
      </c>
      <c r="L85" s="171"/>
    </row>
    <row r="86" spans="1:12" s="170" customFormat="1" ht="19.5" customHeight="1" x14ac:dyDescent="0.25">
      <c r="A86" s="169"/>
      <c r="B86" s="163" t="str">
        <f>IF(Grupo!C46="","",Grupo!C46)</f>
        <v/>
      </c>
      <c r="C86" s="163" t="str">
        <f>IF(Grupo!C47="","",Grupo!C47)</f>
        <v/>
      </c>
      <c r="D86" s="162" t="str">
        <f>IF(Grupo!C46="","",Grupo!$F$11)</f>
        <v/>
      </c>
      <c r="E86" s="162"/>
      <c r="F86" s="169" t="s">
        <v>5</v>
      </c>
      <c r="G86" s="162" t="str">
        <f t="shared" si="1"/>
        <v>fem</v>
      </c>
      <c r="H86" s="124"/>
      <c r="I86" s="164"/>
      <c r="J86" s="162" t="str">
        <f>IF(Grupo!C46="","",Grupo!$A$6)</f>
        <v/>
      </c>
      <c r="K86" s="162" t="str">
        <f>IF(Grupo!C46="","","professor")</f>
        <v/>
      </c>
      <c r="L86" s="164" t="str">
        <f>IF(Grupo!C46="","",Grupo!E46)</f>
        <v/>
      </c>
    </row>
    <row r="87" spans="1:12" s="170" customFormat="1" ht="19.5" customHeight="1" x14ac:dyDescent="0.25">
      <c r="A87" s="169"/>
      <c r="B87" s="163" t="str">
        <f>IF(Grupo!B76="","",Grupo!B76)</f>
        <v/>
      </c>
      <c r="C87" s="163" t="str">
        <f>IF(Grupo!C76="","",Grupo!C76)</f>
        <v/>
      </c>
      <c r="D87" s="162" t="str">
        <f>IF(Grupo!D76="","",Grupo!D76)</f>
        <v/>
      </c>
      <c r="E87" s="169"/>
      <c r="F87" s="169" t="str">
        <f>IF(Grupo!B76="","",Grupo!E76)</f>
        <v/>
      </c>
      <c r="G87" s="162" t="str">
        <f t="shared" si="1"/>
        <v/>
      </c>
      <c r="H87" s="124" t="str">
        <f>IF(Grupo!F76="","",Grupo!F76)</f>
        <v/>
      </c>
      <c r="I87" s="164" t="str">
        <f>IF(Grupo!G76="","",Grupo!G76)</f>
        <v/>
      </c>
      <c r="J87" s="162" t="str">
        <f>IF(Grupo!C76="","",Grupo!$A$6)</f>
        <v/>
      </c>
      <c r="K87" s="162" t="str">
        <f>IF(Grupo!B76="","","Juiz aluno")</f>
        <v/>
      </c>
      <c r="L87" s="171"/>
    </row>
    <row r="88" spans="1:12" s="170" customFormat="1" ht="19.5" customHeight="1" x14ac:dyDescent="0.25">
      <c r="A88" s="169"/>
      <c r="B88" s="157" t="str">
        <f>IF(Artística!B16="","",Artística!B16)</f>
        <v/>
      </c>
      <c r="C88" s="157" t="str">
        <f>IF(Artística!C16="","",Artística!C16)</f>
        <v/>
      </c>
      <c r="D88" s="160" t="str">
        <f>IF(Artística!D16="","",Artística!D16)</f>
        <v/>
      </c>
      <c r="E88" s="162"/>
      <c r="F88" s="160" t="str">
        <f>IF(Artística!E16="","",Artística!E16)</f>
        <v/>
      </c>
      <c r="G88" s="162" t="str">
        <f t="shared" ref="G88:G96" si="2">IF(F88="","",F88)</f>
        <v/>
      </c>
      <c r="H88" s="172" t="str">
        <f>IF(Artística!I16="","",Artística!I16)</f>
        <v/>
      </c>
      <c r="I88" s="173" t="str">
        <f>IF(Artística!J16="","",Artística!J16)</f>
        <v/>
      </c>
      <c r="J88" s="162" t="str">
        <f>IF(Artística!B16="","",Artística!$A$5)</f>
        <v/>
      </c>
      <c r="K88" s="162" t="str">
        <f>IF(Artística!B16="","","Ginasta")</f>
        <v/>
      </c>
      <c r="L88" s="171"/>
    </row>
    <row r="89" spans="1:12" s="170" customFormat="1" ht="19.5" customHeight="1" x14ac:dyDescent="0.25">
      <c r="A89" s="169"/>
      <c r="B89" s="157" t="str">
        <f>IF(Artística!B17="","",Artística!B17)</f>
        <v/>
      </c>
      <c r="C89" s="157" t="str">
        <f>IF(Artística!C17="","",Artística!C17)</f>
        <v/>
      </c>
      <c r="D89" s="160" t="str">
        <f>IF(Artística!D17="","",Artística!D17)</f>
        <v/>
      </c>
      <c r="E89" s="162"/>
      <c r="F89" s="160" t="str">
        <f>IF(Artística!E17="","",Artística!E17)</f>
        <v/>
      </c>
      <c r="G89" s="162" t="str">
        <f t="shared" si="2"/>
        <v/>
      </c>
      <c r="H89" s="172" t="str">
        <f>IF(Artística!I17="","",Artística!I17)</f>
        <v/>
      </c>
      <c r="I89" s="173" t="str">
        <f>IF(Artística!J17="","",Artística!J17)</f>
        <v/>
      </c>
      <c r="J89" s="162" t="str">
        <f>IF(Artística!B17="","",Artística!$A$5)</f>
        <v/>
      </c>
      <c r="K89" s="162" t="str">
        <f>IF(Artística!B17="","","Ginasta")</f>
        <v/>
      </c>
      <c r="L89" s="171"/>
    </row>
    <row r="90" spans="1:12" s="170" customFormat="1" ht="19.5" customHeight="1" x14ac:dyDescent="0.25">
      <c r="A90" s="169"/>
      <c r="B90" s="157" t="str">
        <f>IF(Artística!B18="","",Artística!B18)</f>
        <v/>
      </c>
      <c r="C90" s="157" t="str">
        <f>IF(Artística!C18="","",Artística!C18)</f>
        <v/>
      </c>
      <c r="D90" s="160" t="str">
        <f>IF(Artística!D18="","",Artística!D18)</f>
        <v/>
      </c>
      <c r="E90" s="162"/>
      <c r="F90" s="160" t="str">
        <f>IF(Artística!E18="","",Artística!E18)</f>
        <v/>
      </c>
      <c r="G90" s="162" t="str">
        <f t="shared" si="2"/>
        <v/>
      </c>
      <c r="H90" s="172" t="str">
        <f>IF(Artística!I18="","",Artística!I18)</f>
        <v/>
      </c>
      <c r="I90" s="173" t="str">
        <f>IF(Artística!J18="","",Artística!J18)</f>
        <v/>
      </c>
      <c r="J90" s="162" t="str">
        <f>IF(Artística!B18="","",Artística!$A$5)</f>
        <v/>
      </c>
      <c r="K90" s="162" t="str">
        <f>IF(Artística!B18="","","Ginasta")</f>
        <v/>
      </c>
      <c r="L90" s="171"/>
    </row>
    <row r="91" spans="1:12" s="170" customFormat="1" ht="19.5" customHeight="1" x14ac:dyDescent="0.25">
      <c r="A91" s="169"/>
      <c r="B91" s="157" t="str">
        <f>IF(Artística!B19="","",Artística!B19)</f>
        <v/>
      </c>
      <c r="C91" s="157" t="str">
        <f>IF(Artística!C19="","",Artística!C19)</f>
        <v/>
      </c>
      <c r="D91" s="160" t="str">
        <f>IF(Artística!D19="","",Artística!D19)</f>
        <v/>
      </c>
      <c r="E91" s="162"/>
      <c r="F91" s="160" t="str">
        <f>IF(Artística!E19="","",Artística!E19)</f>
        <v/>
      </c>
      <c r="G91" s="162" t="str">
        <f t="shared" si="2"/>
        <v/>
      </c>
      <c r="H91" s="172" t="str">
        <f>IF(Artística!I19="","",Artística!I19)</f>
        <v/>
      </c>
      <c r="I91" s="173" t="str">
        <f>IF(Artística!J19="","",Artística!J19)</f>
        <v/>
      </c>
      <c r="J91" s="162" t="str">
        <f>IF(Artística!B19="","",Artística!$A$5)</f>
        <v/>
      </c>
      <c r="K91" s="162" t="str">
        <f>IF(Artística!B19="","","Ginasta")</f>
        <v/>
      </c>
      <c r="L91" s="171"/>
    </row>
    <row r="92" spans="1:12" s="170" customFormat="1" ht="19.5" customHeight="1" x14ac:dyDescent="0.25">
      <c r="A92" s="169"/>
      <c r="B92" s="157" t="str">
        <f>IF(Artística!B22="","",Artística!B22)</f>
        <v/>
      </c>
      <c r="C92" s="157" t="str">
        <f>IF(Artística!C22="","",Artística!C22)</f>
        <v/>
      </c>
      <c r="D92" s="160" t="str">
        <f>IF(Artística!D22="","",Artística!D22)</f>
        <v/>
      </c>
      <c r="E92" s="162"/>
      <c r="F92" s="160" t="str">
        <f>IF(Artística!E22="","",Artística!E22)</f>
        <v/>
      </c>
      <c r="G92" s="162" t="str">
        <f t="shared" si="2"/>
        <v/>
      </c>
      <c r="H92" s="172" t="str">
        <f>IF(Artística!I22="","",Artística!I22)</f>
        <v/>
      </c>
      <c r="I92" s="173" t="str">
        <f>IF(Artística!J22="","",Artística!J22)</f>
        <v/>
      </c>
      <c r="J92" s="162" t="str">
        <f>IF(Artística!B22="","",Artística!$A$5)</f>
        <v/>
      </c>
      <c r="K92" s="162" t="str">
        <f>IF(Artística!B22="","","Ginasta")</f>
        <v/>
      </c>
      <c r="L92" s="171"/>
    </row>
    <row r="93" spans="1:12" s="170" customFormat="1" ht="19.5" customHeight="1" x14ac:dyDescent="0.25">
      <c r="A93" s="169"/>
      <c r="B93" s="157" t="str">
        <f>IF(Artística!B23="","",Artística!B23)</f>
        <v/>
      </c>
      <c r="C93" s="157" t="str">
        <f>IF(Artística!C23="","",Artística!C23)</f>
        <v/>
      </c>
      <c r="D93" s="160" t="str">
        <f>IF(Artística!D23="","",Artística!D23)</f>
        <v/>
      </c>
      <c r="E93" s="162"/>
      <c r="F93" s="160" t="str">
        <f>IF(Artística!E23="","",Artística!E23)</f>
        <v/>
      </c>
      <c r="G93" s="162" t="str">
        <f t="shared" si="2"/>
        <v/>
      </c>
      <c r="H93" s="172" t="str">
        <f>IF(Artística!I23="","",Artística!I23)</f>
        <v/>
      </c>
      <c r="I93" s="173" t="str">
        <f>IF(Artística!J23="","",Artística!J23)</f>
        <v/>
      </c>
      <c r="J93" s="162" t="str">
        <f>IF(Artística!B23="","",Artística!$A$5)</f>
        <v/>
      </c>
      <c r="K93" s="162" t="str">
        <f>IF(Artística!B23="","","Ginasta")</f>
        <v/>
      </c>
      <c r="L93" s="171"/>
    </row>
    <row r="94" spans="1:12" s="170" customFormat="1" ht="19.5" customHeight="1" x14ac:dyDescent="0.25">
      <c r="A94" s="169"/>
      <c r="B94" s="157" t="str">
        <f>IF(Artística!C10="","",Artística!C10)</f>
        <v/>
      </c>
      <c r="C94" s="157" t="str">
        <f>IF(Artística!E10="","",Artística!E10)</f>
        <v/>
      </c>
      <c r="D94" s="160" t="str">
        <f>IF(Artística!C10="","",Artística!I10)</f>
        <v/>
      </c>
      <c r="E94" s="162"/>
      <c r="F94" s="160" t="s">
        <v>5</v>
      </c>
      <c r="G94" s="162" t="str">
        <f t="shared" si="2"/>
        <v>fem</v>
      </c>
      <c r="H94" s="172" t="str">
        <f>IF(Artística!I25="","",Artística!I25)</f>
        <v/>
      </c>
      <c r="I94" s="173" t="str">
        <f>IF(Artística!J25="","",Artística!J25)</f>
        <v/>
      </c>
      <c r="J94" s="162" t="str">
        <f>IF(Artística!C10="","",Artística!$A$5)</f>
        <v/>
      </c>
      <c r="K94" s="162" t="str">
        <f>IF(Artística!C10="","","professor")</f>
        <v/>
      </c>
      <c r="L94" s="164" t="str">
        <f>IF(Artística!C10="","",Artística!D10)</f>
        <v/>
      </c>
    </row>
    <row r="95" spans="1:12" s="170" customFormat="1" ht="19.5" customHeight="1" x14ac:dyDescent="0.25">
      <c r="A95" s="169"/>
      <c r="B95" s="157" t="str">
        <f>IF(Artística!C11="","",Artística!C11)</f>
        <v/>
      </c>
      <c r="C95" s="157" t="str">
        <f>IF(Artística!E11="","",Artística!E11)</f>
        <v/>
      </c>
      <c r="D95" s="160" t="str">
        <f>IF(Artística!C11="","",Artística!I10)</f>
        <v/>
      </c>
      <c r="E95" s="162"/>
      <c r="F95" s="160" t="str">
        <f>IF(Artística!E26="","",Artística!E26)</f>
        <v/>
      </c>
      <c r="G95" s="162" t="str">
        <f t="shared" si="2"/>
        <v/>
      </c>
      <c r="H95" s="172" t="str">
        <f>IF(Artística!I26="","",Artística!I26)</f>
        <v/>
      </c>
      <c r="I95" s="173" t="str">
        <f>IF(Artística!J26="","",Artística!J26)</f>
        <v/>
      </c>
      <c r="J95" s="162" t="str">
        <f>IF(Artística!C11="","",Artística!$A$5)</f>
        <v/>
      </c>
      <c r="K95" s="162" t="str">
        <f>IF(Artística!C11="","","professor")</f>
        <v/>
      </c>
      <c r="L95" s="164" t="str">
        <f>IF(Artística!C11="","",Artística!D11)</f>
        <v/>
      </c>
    </row>
    <row r="96" spans="1:12" s="170" customFormat="1" ht="19.5" customHeight="1" x14ac:dyDescent="0.25">
      <c r="A96" s="169"/>
      <c r="B96" s="157" t="str">
        <f>IF(Artística!B40="","",Artística!B40)</f>
        <v/>
      </c>
      <c r="C96" s="157" t="str">
        <f>IF(Artística!C40="","",Artística!C40)</f>
        <v/>
      </c>
      <c r="D96" s="160" t="str">
        <f>IF(Artística!E40="","",Artística!E40)</f>
        <v/>
      </c>
      <c r="E96" s="162"/>
      <c r="F96" s="160" t="str">
        <f>IF(Artística!G40="","",Artística!G40)</f>
        <v/>
      </c>
      <c r="G96" s="162" t="str">
        <f t="shared" si="2"/>
        <v/>
      </c>
      <c r="H96" s="172" t="str">
        <f>IF(Artística!I40="","",Artística!I40)</f>
        <v/>
      </c>
      <c r="I96" s="173" t="str">
        <f>IF(Artística!J40="","",Artística!J40)</f>
        <v/>
      </c>
      <c r="J96" s="162" t="str">
        <f>IF(Artística!B40="","",Artística!$A$5)</f>
        <v/>
      </c>
      <c r="K96" s="162" t="str">
        <f>IF(Artística!B40="","","Juiz aluno")</f>
        <v/>
      </c>
      <c r="L96" s="171"/>
    </row>
    <row r="97" spans="2:12" s="170" customFormat="1" ht="18.75" customHeight="1" x14ac:dyDescent="0.25">
      <c r="B97" s="157" t="str">
        <f>IF(Artística!B41="","",Artística!B41)</f>
        <v/>
      </c>
      <c r="C97" s="157" t="str">
        <f>IF(Artística!C41="","",Artística!C41)</f>
        <v/>
      </c>
      <c r="D97" s="160" t="str">
        <f>IF(Artística!E41="","",Artística!E41)</f>
        <v/>
      </c>
      <c r="E97" s="162"/>
      <c r="F97" s="160" t="str">
        <f>IF(Artística!G41="","",Artística!G41)</f>
        <v/>
      </c>
      <c r="G97" s="162" t="str">
        <f>IF(F97="","",F97)</f>
        <v/>
      </c>
      <c r="H97" s="172" t="str">
        <f>IF(Artística!I41="","",Artística!I41)</f>
        <v/>
      </c>
      <c r="I97" s="173" t="str">
        <f>IF(Artística!J41="","",Artística!J41)</f>
        <v/>
      </c>
      <c r="J97" s="162" t="str">
        <f>IF(Artística!B41="","",Artística!$A$5)</f>
        <v/>
      </c>
      <c r="K97" s="162" t="str">
        <f>IF(Artística!B41="","","Juiz aluno")</f>
        <v/>
      </c>
      <c r="L97" s="171"/>
    </row>
  </sheetData>
  <autoFilter ref="B9:L97"/>
  <mergeCells count="18">
    <mergeCell ref="J9:J10"/>
    <mergeCell ref="K9:K10"/>
    <mergeCell ref="B1:L8"/>
    <mergeCell ref="A17:A19"/>
    <mergeCell ref="A20:A22"/>
    <mergeCell ref="L9:L10"/>
    <mergeCell ref="A23:A25"/>
    <mergeCell ref="H9:H10"/>
    <mergeCell ref="I9:I10"/>
    <mergeCell ref="B9:B10"/>
    <mergeCell ref="C9:C10"/>
    <mergeCell ref="D9:D10"/>
    <mergeCell ref="E9:E10"/>
    <mergeCell ref="F9:F10"/>
    <mergeCell ref="A9:A10"/>
    <mergeCell ref="G9:G10"/>
    <mergeCell ref="A11:A13"/>
    <mergeCell ref="A14:A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view="pageBreakPreview" topLeftCell="A8" zoomScale="85" zoomScaleNormal="100" zoomScaleSheetLayoutView="85" workbookViewId="0">
      <selection activeCell="B23" sqref="B23"/>
    </sheetView>
  </sheetViews>
  <sheetFormatPr defaultRowHeight="15" x14ac:dyDescent="0.25"/>
  <cols>
    <col min="1" max="1" width="6.42578125" style="8" customWidth="1"/>
    <col min="2" max="2" width="63.28515625" style="1" customWidth="1"/>
    <col min="3" max="3" width="44.7109375" style="9" customWidth="1"/>
    <col min="4" max="4" width="21.7109375" style="9" customWidth="1"/>
    <col min="5" max="5" width="7.85546875" style="9" customWidth="1"/>
    <col min="6" max="7" width="7.85546875" style="1" customWidth="1"/>
    <col min="8" max="11" width="9.140625" style="1" hidden="1" customWidth="1"/>
    <col min="12" max="14" width="9.140625" style="1" customWidth="1"/>
    <col min="15" max="16384" width="9.140625" style="1"/>
  </cols>
  <sheetData>
    <row r="1" spans="1:11" ht="33.75" customHeight="1" x14ac:dyDescent="0.25"/>
    <row r="2" spans="1:11" ht="33.75" customHeight="1" x14ac:dyDescent="0.25"/>
    <row r="3" spans="1:11" ht="18" customHeight="1" x14ac:dyDescent="0.25">
      <c r="A3" s="236" t="s">
        <v>14</v>
      </c>
      <c r="B3" s="236"/>
      <c r="C3" s="237" t="s">
        <v>12</v>
      </c>
      <c r="D3" s="237"/>
      <c r="E3" s="237"/>
      <c r="F3" s="237"/>
      <c r="G3" s="237"/>
    </row>
    <row r="4" spans="1:11" ht="15" customHeight="1" x14ac:dyDescent="0.25">
      <c r="A4" s="236"/>
      <c r="B4" s="236"/>
      <c r="C4" s="237"/>
      <c r="D4" s="237"/>
      <c r="E4" s="237"/>
      <c r="F4" s="237"/>
      <c r="G4" s="237"/>
    </row>
    <row r="5" spans="1:11" ht="21" customHeight="1" x14ac:dyDescent="0.25">
      <c r="A5" s="236"/>
      <c r="B5" s="236"/>
      <c r="C5" s="237"/>
      <c r="D5" s="237"/>
      <c r="E5" s="237"/>
      <c r="F5" s="237"/>
      <c r="G5" s="237"/>
    </row>
    <row r="6" spans="1:11" ht="15" customHeight="1" x14ac:dyDescent="0.25">
      <c r="A6" s="236"/>
      <c r="B6" s="236"/>
      <c r="C6" s="238" t="str">
        <f>Índice!$A$7</f>
        <v>1º encontro</v>
      </c>
      <c r="D6" s="238"/>
      <c r="E6" s="238"/>
      <c r="F6" s="238"/>
      <c r="G6" s="238"/>
    </row>
    <row r="7" spans="1:11" ht="9" customHeight="1" x14ac:dyDescent="0.25">
      <c r="A7" s="2"/>
      <c r="B7" s="2"/>
      <c r="C7" s="238"/>
      <c r="D7" s="238"/>
      <c r="E7" s="238"/>
      <c r="F7" s="238"/>
      <c r="G7" s="238"/>
    </row>
    <row r="8" spans="1:11" ht="15" customHeight="1" x14ac:dyDescent="0.25">
      <c r="A8" s="2"/>
      <c r="B8" s="2"/>
      <c r="C8" s="238"/>
      <c r="D8" s="238"/>
      <c r="E8" s="238"/>
      <c r="F8" s="238"/>
      <c r="G8" s="238"/>
    </row>
    <row r="9" spans="1:11" ht="15" customHeight="1" x14ac:dyDescent="0.2">
      <c r="A9" s="2"/>
      <c r="B9" s="2"/>
      <c r="D9" s="65"/>
      <c r="E9" s="65"/>
      <c r="F9" s="13"/>
      <c r="G9" s="13"/>
    </row>
    <row r="10" spans="1:11" ht="20.25" customHeight="1" x14ac:dyDescent="0.25">
      <c r="A10" s="239" t="str">
        <f>Índice!$D$5</f>
        <v>José Emanuel Rocha 2017</v>
      </c>
      <c r="B10" s="239"/>
      <c r="C10" s="181"/>
      <c r="D10" s="185" t="str">
        <f>IF('Ficha de inscrição - acrobática'!D9="","",'Ficha de inscrição - acrobática'!D9)</f>
        <v>Contactos</v>
      </c>
      <c r="E10" s="248" t="str">
        <f>IF('Ficha de inscrição - acrobática'!E9="","",'Ficha de inscrição - acrobática'!E9)</f>
        <v>Escola</v>
      </c>
      <c r="F10" s="248"/>
      <c r="G10" s="248"/>
      <c r="H10" s="31" t="s">
        <v>24</v>
      </c>
    </row>
    <row r="11" spans="1:11" ht="20.25" customHeight="1" x14ac:dyDescent="0.25">
      <c r="A11" s="239"/>
      <c r="B11" s="239"/>
      <c r="C11" s="66" t="str">
        <f>IF('Ficha de inscrição - acrobática'!C10="","",'Ficha de inscrição - acrobática'!C10)</f>
        <v/>
      </c>
      <c r="D11" s="87" t="str">
        <f>IF('Ficha de inscrição - acrobática'!D10="","",'Ficha de inscrição - acrobática'!D10)</f>
        <v/>
      </c>
      <c r="E11" s="249" t="str">
        <f>IF('Ficha de inscrição - acrobática'!E10="","",'Ficha de inscrição - acrobática'!E10)</f>
        <v/>
      </c>
      <c r="F11" s="249"/>
      <c r="G11" s="249"/>
      <c r="H11" s="32">
        <v>123456789</v>
      </c>
    </row>
    <row r="12" spans="1:11" s="4" customFormat="1" ht="3.75" customHeight="1" x14ac:dyDescent="0.25">
      <c r="A12" s="21"/>
      <c r="B12" s="22"/>
      <c r="C12" s="22"/>
      <c r="D12" s="22"/>
      <c r="E12" s="22"/>
      <c r="F12" s="22"/>
      <c r="G12" s="22"/>
    </row>
    <row r="13" spans="1:11" ht="12" customHeight="1" x14ac:dyDescent="0.25">
      <c r="A13" s="241" t="s">
        <v>0</v>
      </c>
      <c r="B13" s="243" t="s">
        <v>23</v>
      </c>
      <c r="C13" s="244" t="s">
        <v>1</v>
      </c>
      <c r="D13" s="246" t="s">
        <v>13</v>
      </c>
      <c r="E13" s="246" t="s">
        <v>7</v>
      </c>
      <c r="F13" s="240" t="s">
        <v>2</v>
      </c>
      <c r="G13" s="240" t="s">
        <v>3</v>
      </c>
    </row>
    <row r="14" spans="1:11" s="5" customFormat="1" ht="18" customHeight="1" x14ac:dyDescent="0.25">
      <c r="A14" s="242"/>
      <c r="B14" s="240"/>
      <c r="C14" s="245"/>
      <c r="D14" s="247"/>
      <c r="E14" s="247"/>
      <c r="F14" s="240"/>
      <c r="G14" s="240"/>
      <c r="I14" s="4" t="s">
        <v>4</v>
      </c>
      <c r="J14" s="4">
        <v>1</v>
      </c>
      <c r="K14" s="4" t="s">
        <v>8</v>
      </c>
    </row>
    <row r="15" spans="1:11" s="4" customFormat="1" ht="3.75" customHeight="1" x14ac:dyDescent="0.25">
      <c r="A15" s="22"/>
      <c r="B15" s="22"/>
      <c r="C15" s="22"/>
      <c r="D15" s="22"/>
      <c r="E15" s="22"/>
      <c r="F15" s="22"/>
      <c r="G15" s="22"/>
      <c r="I15" s="7" t="s">
        <v>5</v>
      </c>
      <c r="J15" s="7">
        <v>2</v>
      </c>
      <c r="K15" s="7" t="s">
        <v>9</v>
      </c>
    </row>
    <row r="16" spans="1:11" s="4" customFormat="1" ht="24" customHeight="1" x14ac:dyDescent="0.25">
      <c r="A16" s="103">
        <f>IF('Ficha de inscrição - acrobática'!A18="","",'Ficha de inscrição - acrobática'!A18)</f>
        <v>1</v>
      </c>
      <c r="B16" s="104" t="str">
        <f>IF('Ficha de inscrição - acrobática'!B18="","",CONCATENATE('Ficha de inscrição - acrobática'!B18," / ",'Ficha de inscrição - acrobática'!B19," / ",'Ficha de inscrição - acrobática'!B20))</f>
        <v/>
      </c>
      <c r="C16" s="105" t="str">
        <f>'Ficha de inscrição - acrobática'!C18</f>
        <v/>
      </c>
      <c r="D16" s="210" t="str">
        <f>'Ficha de inscrição - acrobática'!D18</f>
        <v/>
      </c>
      <c r="E16" s="210">
        <f>'Ficha de inscrição - acrobática'!E18</f>
        <v>0</v>
      </c>
      <c r="F16" s="210">
        <f>'Ficha de inscrição - acrobática'!F18</f>
        <v>0</v>
      </c>
      <c r="G16" s="178">
        <f>'Ficha de inscrição - acrobática'!G18</f>
        <v>0</v>
      </c>
      <c r="I16" s="4" t="s">
        <v>15</v>
      </c>
      <c r="J16" s="4">
        <v>3</v>
      </c>
    </row>
    <row r="17" spans="1:7" s="4" customFormat="1" ht="24" customHeight="1" x14ac:dyDescent="0.25">
      <c r="A17" s="103">
        <f>IF('Ficha de inscrição - acrobática'!A21="","",'Ficha de inscrição - acrobática'!A21)</f>
        <v>2</v>
      </c>
      <c r="B17" s="104" t="str">
        <f>IF('Ficha de inscrição - acrobática'!B21="","",CONCATENATE('Ficha de inscrição - acrobática'!B21," / ",'Ficha de inscrição - acrobática'!B22," / ",'Ficha de inscrição - acrobática'!B23))</f>
        <v/>
      </c>
      <c r="C17" s="105" t="str">
        <f>'Ficha de inscrição - acrobática'!C21</f>
        <v/>
      </c>
      <c r="D17" s="210" t="str">
        <f>'Ficha de inscrição - acrobática'!D21</f>
        <v/>
      </c>
      <c r="E17" s="210">
        <f>'Ficha de inscrição - acrobática'!E21</f>
        <v>0</v>
      </c>
      <c r="F17" s="210">
        <f>'Ficha de inscrição - acrobática'!F21</f>
        <v>0</v>
      </c>
      <c r="G17" s="178">
        <f>'Ficha de inscrição - acrobática'!G21</f>
        <v>0</v>
      </c>
    </row>
    <row r="18" spans="1:7" s="4" customFormat="1" ht="24" customHeight="1" x14ac:dyDescent="0.25">
      <c r="A18" s="176">
        <f>IF('Ficha de inscrição - acrobática'!A24="","",'Ficha de inscrição - acrobática'!A24)</f>
        <v>3</v>
      </c>
      <c r="B18" s="177" t="str">
        <f>IF('Ficha de inscrição - acrobática'!B24="","",CONCATENATE('Ficha de inscrição - acrobática'!B24," / ",'Ficha de inscrição - acrobática'!B25," / ",'Ficha de inscrição - acrobática'!B26))</f>
        <v/>
      </c>
      <c r="C18" s="105" t="str">
        <f>'Ficha de inscrição - acrobática'!C24</f>
        <v/>
      </c>
      <c r="D18" s="210" t="str">
        <f>'Ficha de inscrição - acrobática'!D24</f>
        <v/>
      </c>
      <c r="E18" s="210">
        <f>'Ficha de inscrição - acrobática'!E24</f>
        <v>0</v>
      </c>
      <c r="F18" s="210">
        <f>'Ficha de inscrição - acrobática'!F24</f>
        <v>0</v>
      </c>
      <c r="G18" s="178">
        <f>'Ficha de inscrição - acrobática'!G24</f>
        <v>0</v>
      </c>
    </row>
    <row r="19" spans="1:7" s="4" customFormat="1" ht="24" customHeight="1" x14ac:dyDescent="0.25">
      <c r="A19" s="176">
        <f>IF('Ficha de inscrição - acrobática'!A27="","",'Ficha de inscrição - acrobática'!A27)</f>
        <v>4</v>
      </c>
      <c r="B19" s="177" t="str">
        <f>IF('Ficha de inscrição - acrobática'!B27="","",CONCATENATE('Ficha de inscrição - acrobática'!B27," / ",'Ficha de inscrição - acrobática'!B28," / ",'Ficha de inscrição - acrobática'!B29))</f>
        <v/>
      </c>
      <c r="C19" s="178" t="str">
        <f>'Ficha de inscrição - acrobática'!C27</f>
        <v/>
      </c>
      <c r="D19" s="210" t="str">
        <f>'Ficha de inscrição - acrobática'!D27</f>
        <v/>
      </c>
      <c r="E19" s="210">
        <f>'Ficha de inscrição - acrobática'!E27</f>
        <v>0</v>
      </c>
      <c r="F19" s="210">
        <f>'Ficha de inscrição - acrobática'!F27</f>
        <v>0</v>
      </c>
      <c r="G19" s="178">
        <f>'Ficha de inscrição - acrobática'!G27</f>
        <v>0</v>
      </c>
    </row>
    <row r="20" spans="1:7" s="4" customFormat="1" ht="24" customHeight="1" x14ac:dyDescent="0.25">
      <c r="A20" s="176">
        <f>IF('Ficha de inscrição - acrobática'!A30="","",'Ficha de inscrição - acrobática'!A30)</f>
        <v>5</v>
      </c>
      <c r="B20" s="177" t="str">
        <f>IF('Ficha de inscrição - acrobática'!B30="","",CONCATENATE('Ficha de inscrição - acrobática'!B30," / ",'Ficha de inscrição - acrobática'!B31," / ",'Ficha de inscrição - acrobática'!B32))</f>
        <v/>
      </c>
      <c r="C20" s="178" t="str">
        <f>'Ficha de inscrição - acrobática'!C30</f>
        <v/>
      </c>
      <c r="D20" s="210" t="str">
        <f>'Ficha de inscrição - acrobática'!D30</f>
        <v/>
      </c>
      <c r="E20" s="210">
        <f>'Ficha de inscrição - acrobática'!E30</f>
        <v>0</v>
      </c>
      <c r="F20" s="210">
        <f>'Ficha de inscrição - acrobática'!F30</f>
        <v>0</v>
      </c>
      <c r="G20" s="178">
        <f>'Ficha de inscrição - acrobática'!G30</f>
        <v>0</v>
      </c>
    </row>
    <row r="21" spans="1:7" s="4" customFormat="1" ht="24" customHeight="1" x14ac:dyDescent="0.25">
      <c r="A21" s="176">
        <f>IF('Ficha de inscrição - acrobática'!A33="","",'Ficha de inscrição - acrobática'!A33)</f>
        <v>6</v>
      </c>
      <c r="B21" s="177" t="str">
        <f>IF('Ficha de inscrição - acrobática'!B33="","",CONCATENATE('Ficha de inscrição - acrobática'!B33," / ",'Ficha de inscrição - acrobática'!B34," / ",'Ficha de inscrição - acrobática'!B35))</f>
        <v/>
      </c>
      <c r="C21" s="178" t="str">
        <f>'Ficha de inscrição - acrobática'!C33</f>
        <v/>
      </c>
      <c r="D21" s="210" t="str">
        <f>'Ficha de inscrição - acrobática'!D33</f>
        <v/>
      </c>
      <c r="E21" s="210">
        <f>'Ficha de inscrição - acrobática'!E33</f>
        <v>0</v>
      </c>
      <c r="F21" s="210">
        <f>'Ficha de inscrição - acrobática'!F33</f>
        <v>0</v>
      </c>
      <c r="G21" s="178">
        <f>'Ficha de inscrição - acrobática'!G33</f>
        <v>0</v>
      </c>
    </row>
    <row r="22" spans="1:7" s="4" customFormat="1" ht="24" customHeight="1" x14ac:dyDescent="0.25">
      <c r="A22" s="176">
        <f>IF('Ficha de inscrição - acrobática'!A36="","",'Ficha de inscrição - acrobática'!A36)</f>
        <v>7</v>
      </c>
      <c r="B22" s="177" t="str">
        <f>IF('Ficha de inscrição - acrobática'!B36="","",CONCATENATE('Ficha de inscrição - acrobática'!B36," / ",'Ficha de inscrição - acrobática'!B37," / ",'Ficha de inscrição - acrobática'!B38))</f>
        <v/>
      </c>
      <c r="C22" s="178" t="str">
        <f>'Ficha de inscrição - acrobática'!C36</f>
        <v/>
      </c>
      <c r="D22" s="210" t="str">
        <f>'Ficha de inscrição - acrobática'!D36</f>
        <v/>
      </c>
      <c r="E22" s="210">
        <f>'Ficha de inscrição - acrobática'!E36</f>
        <v>0</v>
      </c>
      <c r="F22" s="210">
        <f>'Ficha de inscrição - acrobática'!F36</f>
        <v>0</v>
      </c>
      <c r="G22" s="178">
        <f>'Ficha de inscrição - acrobática'!G36</f>
        <v>0</v>
      </c>
    </row>
    <row r="23" spans="1:7" s="4" customFormat="1" ht="24" customHeight="1" x14ac:dyDescent="0.25">
      <c r="A23" s="176">
        <f>IF('Ficha de inscrição - acrobática'!A39="","",'Ficha de inscrição - acrobática'!A39)</f>
        <v>8</v>
      </c>
      <c r="B23" s="177" t="str">
        <f>IF('Ficha de inscrição - acrobática'!B39="","",CONCATENATE('Ficha de inscrição - acrobática'!B39," / ",'Ficha de inscrição - acrobática'!B40," / ",'Ficha de inscrição - acrobática'!B41))</f>
        <v/>
      </c>
      <c r="C23" s="178" t="str">
        <f>'Ficha de inscrição - acrobática'!C39</f>
        <v/>
      </c>
      <c r="D23" s="210" t="str">
        <f>'Ficha de inscrição - acrobática'!D39</f>
        <v/>
      </c>
      <c r="E23" s="210">
        <f>'Ficha de inscrição - acrobática'!E39</f>
        <v>0</v>
      </c>
      <c r="F23" s="210">
        <f>'Ficha de inscrição - acrobática'!F39</f>
        <v>0</v>
      </c>
      <c r="G23" s="178">
        <f>'Ficha de inscrição - acrobática'!G39</f>
        <v>0</v>
      </c>
    </row>
    <row r="24" spans="1:7" s="4" customFormat="1" ht="24" customHeight="1" x14ac:dyDescent="0.25">
      <c r="A24" s="176">
        <f>IF('Ficha de inscrição - acrobática'!A42="","",'Ficha de inscrição - acrobática'!A42)</f>
        <v>9</v>
      </c>
      <c r="B24" s="177" t="str">
        <f>IF('Ficha de inscrição - acrobática'!B42="","",CONCATENATE('Ficha de inscrição - acrobática'!B42," / ",'Ficha de inscrição - acrobática'!B43," / ",'Ficha de inscrição - acrobática'!B44))</f>
        <v/>
      </c>
      <c r="C24" s="178">
        <f>'Ficha de inscrição - acrobática'!C42</f>
        <v>0</v>
      </c>
      <c r="D24" s="210" t="str">
        <f>'Ficha de inscrição - acrobática'!D42</f>
        <v/>
      </c>
      <c r="E24" s="210">
        <f>'Ficha de inscrição - acrobática'!E42</f>
        <v>0</v>
      </c>
      <c r="F24" s="210">
        <f>'Ficha de inscrição - acrobática'!F42</f>
        <v>0</v>
      </c>
      <c r="G24" s="178">
        <f>'Ficha de inscrição - acrobática'!G42</f>
        <v>0</v>
      </c>
    </row>
    <row r="25" spans="1:7" s="4" customFormat="1" ht="24" customHeight="1" x14ac:dyDescent="0.25">
      <c r="A25" s="176">
        <f>IF('Ficha de inscrição - acrobática'!A45="","",'Ficha de inscrição - acrobática'!A45)</f>
        <v>10</v>
      </c>
      <c r="B25" s="177" t="str">
        <f>IF('Ficha de inscrição - acrobática'!B45="","",CONCATENATE('Ficha de inscrição - acrobática'!B45," / ",'Ficha de inscrição - acrobática'!B46," / ",'Ficha de inscrição - acrobática'!B47))</f>
        <v/>
      </c>
      <c r="C25" s="178">
        <f>'Ficha de inscrição - acrobática'!C45</f>
        <v>0</v>
      </c>
      <c r="D25" s="210" t="str">
        <f>'Ficha de inscrição - acrobática'!D45</f>
        <v/>
      </c>
      <c r="E25" s="210">
        <f>'Ficha de inscrição - acrobática'!E45</f>
        <v>0</v>
      </c>
      <c r="F25" s="210">
        <f>'Ficha de inscrição - acrobática'!F45</f>
        <v>0</v>
      </c>
      <c r="G25" s="178">
        <f>'Ficha de inscrição - acrobática'!G45</f>
        <v>0</v>
      </c>
    </row>
    <row r="26" spans="1:7" ht="12" customHeight="1" x14ac:dyDescent="0.25">
      <c r="A26" s="246" t="s">
        <v>0</v>
      </c>
      <c r="B26" s="240" t="s">
        <v>11</v>
      </c>
      <c r="C26" s="244" t="s">
        <v>1</v>
      </c>
      <c r="D26" s="244" t="s">
        <v>13</v>
      </c>
      <c r="E26" s="243" t="s">
        <v>10</v>
      </c>
      <c r="F26" s="243"/>
      <c r="G26" s="7"/>
    </row>
    <row r="27" spans="1:7" s="5" customFormat="1" ht="18" customHeight="1" x14ac:dyDescent="0.25">
      <c r="A27" s="247"/>
      <c r="B27" s="240"/>
      <c r="C27" s="245"/>
      <c r="D27" s="245"/>
      <c r="E27" s="243"/>
      <c r="F27" s="243"/>
      <c r="G27" s="23"/>
    </row>
    <row r="28" spans="1:7" s="7" customFormat="1" ht="24" customHeight="1" x14ac:dyDescent="0.25">
      <c r="A28" s="6">
        <v>1</v>
      </c>
      <c r="B28" s="20" t="str">
        <f>IF('Ficha de inscrição - acrobática'!B74="","",'Ficha de inscrição - acrobática'!B74)</f>
        <v/>
      </c>
      <c r="C28" s="20" t="str">
        <f>'Ficha de inscrição - acrobática'!C74</f>
        <v/>
      </c>
      <c r="D28" s="19" t="str">
        <f>'Ficha de inscrição - acrobática'!D74</f>
        <v/>
      </c>
      <c r="E28" s="235" t="str">
        <f>IF(B28="","",'Ficha de inscrição - acrobática'!I74)</f>
        <v/>
      </c>
      <c r="F28" s="235"/>
    </row>
    <row r="29" spans="1:7" s="7" customFormat="1" ht="24" customHeight="1" x14ac:dyDescent="0.25">
      <c r="A29" s="6">
        <v>2</v>
      </c>
      <c r="B29" s="20" t="str">
        <f>IF('Ficha de inscrição - acrobática'!B75="","",'Ficha de inscrição - acrobática'!B75)</f>
        <v/>
      </c>
      <c r="C29" s="20" t="str">
        <f>'Ficha de inscrição - acrobática'!C75</f>
        <v/>
      </c>
      <c r="D29" s="19" t="str">
        <f>'Ficha de inscrição - acrobática'!D75</f>
        <v/>
      </c>
      <c r="E29" s="235" t="str">
        <f>IF(B29="","",'Ficha de inscrição - acrobática'!I75)</f>
        <v/>
      </c>
      <c r="F29" s="235"/>
    </row>
    <row r="30" spans="1:7" ht="24" customHeight="1" x14ac:dyDescent="0.25">
      <c r="A30" s="58">
        <v>3</v>
      </c>
      <c r="B30" s="20" t="str">
        <f>IF('Ficha de inscrição - acrobática'!B76="","",'Ficha de inscrição - acrobática'!B76)</f>
        <v/>
      </c>
      <c r="C30" s="20" t="str">
        <f>'Ficha de inscrição - acrobática'!C76</f>
        <v/>
      </c>
      <c r="D30" s="19" t="str">
        <f>'Ficha de inscrição - acrobática'!D76</f>
        <v/>
      </c>
      <c r="E30" s="235" t="str">
        <f>IF(B30="","",'Ficha de inscrição - acrobática'!I76)</f>
        <v/>
      </c>
      <c r="F30" s="235"/>
    </row>
    <row r="31" spans="1:7" ht="24" customHeight="1" x14ac:dyDescent="0.25">
      <c r="A31" s="58">
        <v>4</v>
      </c>
      <c r="B31" s="20" t="str">
        <f>IF('Ficha de inscrição - acrobática'!B77="","",'Ficha de inscrição - acrobática'!B77)</f>
        <v/>
      </c>
      <c r="C31" s="20" t="str">
        <f>'Ficha de inscrição - acrobática'!C77</f>
        <v/>
      </c>
      <c r="D31" s="19" t="str">
        <f>'Ficha de inscrição - acrobática'!D77</f>
        <v/>
      </c>
      <c r="E31" s="235" t="str">
        <f>IF(B31="","",'Ficha de inscrição - acrobática'!I77)</f>
        <v/>
      </c>
      <c r="F31" s="235"/>
    </row>
  </sheetData>
  <sheetProtection selectLockedCells="1"/>
  <mergeCells count="22">
    <mergeCell ref="E29:F29"/>
    <mergeCell ref="A26:A27"/>
    <mergeCell ref="B26:B27"/>
    <mergeCell ref="C26:C27"/>
    <mergeCell ref="D26:D27"/>
    <mergeCell ref="E26:F27"/>
    <mergeCell ref="E30:F30"/>
    <mergeCell ref="E31:F31"/>
    <mergeCell ref="A3:B6"/>
    <mergeCell ref="C3:G5"/>
    <mergeCell ref="C6:G8"/>
    <mergeCell ref="A10:B11"/>
    <mergeCell ref="G13:G14"/>
    <mergeCell ref="A13:A14"/>
    <mergeCell ref="B13:B14"/>
    <mergeCell ref="C13:C14"/>
    <mergeCell ref="D13:D14"/>
    <mergeCell ref="E13:E14"/>
    <mergeCell ref="F13:F14"/>
    <mergeCell ref="E10:G10"/>
    <mergeCell ref="E11:G11"/>
    <mergeCell ref="E28:F28"/>
  </mergeCells>
  <conditionalFormatting sqref="B28:C29 C26:D29 B29:D31 C16:G25">
    <cfRule type="cellIs" dxfId="21" priority="3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showGridLines="0" view="pageBreakPreview" zoomScale="70" zoomScaleNormal="100" zoomScaleSheetLayoutView="70" workbookViewId="0">
      <selection activeCell="B75" sqref="B75"/>
    </sheetView>
  </sheetViews>
  <sheetFormatPr defaultRowHeight="27.75" x14ac:dyDescent="0.25"/>
  <cols>
    <col min="1" max="1" width="10.5703125" style="8" customWidth="1"/>
    <col min="2" max="2" width="50" style="1" customWidth="1"/>
    <col min="3" max="3" width="44.7109375" style="9" customWidth="1"/>
    <col min="4" max="4" width="15.42578125" style="9" customWidth="1"/>
    <col min="5" max="5" width="7.85546875" style="9" customWidth="1"/>
    <col min="6" max="6" width="7.85546875" style="1" customWidth="1"/>
    <col min="7" max="7" width="8" style="1" customWidth="1"/>
    <col min="8" max="8" width="14.28515625" style="1" customWidth="1"/>
    <col min="9" max="9" width="14.7109375" style="1" customWidth="1"/>
    <col min="10" max="10" width="9.140625" style="1" customWidth="1"/>
    <col min="11" max="14" width="9.140625" style="1" hidden="1" customWidth="1"/>
    <col min="15" max="15" width="36.7109375" style="204" hidden="1" customWidth="1"/>
    <col min="16" max="25" width="9.140625" style="1" hidden="1" customWidth="1"/>
    <col min="26" max="44" width="9.140625" style="1" customWidth="1"/>
    <col min="45" max="16384" width="9.140625" style="1"/>
  </cols>
  <sheetData>
    <row r="1" spans="1:25" ht="33.75" customHeight="1" x14ac:dyDescent="0.25">
      <c r="A1" s="47"/>
    </row>
    <row r="2" spans="1:25" ht="33.75" customHeight="1" x14ac:dyDescent="0.25"/>
    <row r="3" spans="1:25" ht="18" customHeight="1" x14ac:dyDescent="0.25">
      <c r="A3" s="236"/>
      <c r="B3" s="236"/>
      <c r="C3" s="237" t="s">
        <v>12</v>
      </c>
      <c r="D3" s="237"/>
      <c r="E3" s="237"/>
      <c r="F3" s="237"/>
      <c r="G3" s="237"/>
      <c r="H3" s="237"/>
      <c r="I3" s="237"/>
    </row>
    <row r="4" spans="1:25" ht="15" customHeight="1" x14ac:dyDescent="0.25">
      <c r="A4" s="236"/>
      <c r="B4" s="236"/>
      <c r="C4" s="237"/>
      <c r="D4" s="237"/>
      <c r="E4" s="237"/>
      <c r="F4" s="237"/>
      <c r="G4" s="237"/>
      <c r="H4" s="237"/>
      <c r="I4" s="237"/>
    </row>
    <row r="5" spans="1:25" ht="21" customHeight="1" x14ac:dyDescent="0.25">
      <c r="A5" s="236"/>
      <c r="B5" s="236"/>
      <c r="C5" s="237"/>
      <c r="D5" s="237"/>
      <c r="E5" s="237"/>
      <c r="F5" s="237"/>
      <c r="G5" s="237"/>
      <c r="H5" s="237"/>
      <c r="I5" s="237"/>
    </row>
    <row r="6" spans="1:25" ht="15" customHeight="1" x14ac:dyDescent="0.25">
      <c r="A6" s="236"/>
      <c r="B6" s="236"/>
      <c r="C6" s="238" t="str">
        <f>Índice!$A$7</f>
        <v>1º encontro</v>
      </c>
      <c r="D6" s="238"/>
      <c r="E6" s="238"/>
      <c r="F6" s="238"/>
      <c r="G6" s="238"/>
      <c r="H6" s="238"/>
      <c r="I6" s="238"/>
    </row>
    <row r="7" spans="1:25" ht="9" customHeight="1" x14ac:dyDescent="0.25">
      <c r="A7" s="2"/>
      <c r="B7" s="2"/>
      <c r="C7" s="238"/>
      <c r="D7" s="238"/>
      <c r="E7" s="238"/>
      <c r="F7" s="238"/>
      <c r="G7" s="238"/>
      <c r="H7" s="238"/>
      <c r="I7" s="238"/>
    </row>
    <row r="8" spans="1:25" ht="15.75" customHeight="1" x14ac:dyDescent="0.25">
      <c r="A8" s="2"/>
      <c r="B8" s="2"/>
      <c r="C8" s="182"/>
      <c r="D8" s="183"/>
      <c r="E8" s="295"/>
      <c r="F8" s="295"/>
      <c r="G8" s="295"/>
      <c r="H8" s="295"/>
      <c r="I8" s="13"/>
    </row>
    <row r="9" spans="1:25" ht="27" customHeight="1" x14ac:dyDescent="0.25">
      <c r="A9" s="239" t="str">
        <f>Índice!$D$5</f>
        <v>José Emanuel Rocha 2017</v>
      </c>
      <c r="B9" s="239"/>
      <c r="C9" s="217" t="str">
        <f>IF(AND(K12&gt;0,L12&lt;4),"falta preencher","")</f>
        <v/>
      </c>
      <c r="D9" s="184" t="s">
        <v>36</v>
      </c>
      <c r="E9" s="282" t="s">
        <v>1</v>
      </c>
      <c r="F9" s="283"/>
      <c r="G9" s="283"/>
      <c r="H9" s="283"/>
      <c r="I9" s="194" t="s">
        <v>13</v>
      </c>
    </row>
    <row r="10" spans="1:25" ht="27" customHeight="1" x14ac:dyDescent="0.25">
      <c r="A10" s="239"/>
      <c r="B10" s="239"/>
      <c r="C10" s="66"/>
      <c r="D10" s="96"/>
      <c r="E10" s="284"/>
      <c r="F10" s="285"/>
      <c r="G10" s="285"/>
      <c r="H10" s="285"/>
      <c r="I10" s="193" t="s">
        <v>63</v>
      </c>
      <c r="J10" s="48"/>
      <c r="K10" s="48"/>
      <c r="L10" s="48"/>
      <c r="M10" s="48"/>
      <c r="W10" s="48"/>
      <c r="X10" s="48"/>
      <c r="Y10" s="48"/>
    </row>
    <row r="11" spans="1:25" s="4" customFormat="1" ht="3.75" customHeight="1" x14ac:dyDescent="0.25">
      <c r="A11" s="11"/>
      <c r="B11" s="3"/>
      <c r="C11" s="57"/>
      <c r="D11" s="57"/>
      <c r="E11" s="57"/>
      <c r="F11" s="57"/>
      <c r="G11" s="57"/>
      <c r="H11" s="57"/>
      <c r="O11" s="205"/>
    </row>
    <row r="12" spans="1:25" ht="12" customHeight="1" x14ac:dyDescent="0.25">
      <c r="A12" s="286" t="s">
        <v>17</v>
      </c>
      <c r="B12" s="281" t="s">
        <v>18</v>
      </c>
      <c r="C12" s="276" t="s">
        <v>1</v>
      </c>
      <c r="D12" s="288" t="s">
        <v>13</v>
      </c>
      <c r="E12" s="288" t="s">
        <v>7</v>
      </c>
      <c r="F12" s="275" t="s">
        <v>39</v>
      </c>
      <c r="G12" s="275" t="s">
        <v>3</v>
      </c>
      <c r="H12" s="286" t="s">
        <v>16</v>
      </c>
      <c r="I12" s="281" t="s">
        <v>10</v>
      </c>
      <c r="K12" s="1">
        <f>COUNTA(B18:B20)</f>
        <v>0</v>
      </c>
      <c r="L12" s="1">
        <f>COUNTA(C10:I10)</f>
        <v>1</v>
      </c>
    </row>
    <row r="13" spans="1:25" s="5" customFormat="1" ht="18" customHeight="1" x14ac:dyDescent="0.25">
      <c r="A13" s="287"/>
      <c r="B13" s="275"/>
      <c r="C13" s="277"/>
      <c r="D13" s="272"/>
      <c r="E13" s="272"/>
      <c r="F13" s="275"/>
      <c r="G13" s="275"/>
      <c r="H13" s="287"/>
      <c r="I13" s="275"/>
      <c r="K13" s="4" t="s">
        <v>4</v>
      </c>
      <c r="L13" s="4">
        <v>1</v>
      </c>
      <c r="M13" s="4" t="s">
        <v>8</v>
      </c>
      <c r="O13" s="206"/>
    </row>
    <row r="14" spans="1:25" s="4" customFormat="1" ht="3.75" customHeight="1" thickBot="1" x14ac:dyDescent="0.3">
      <c r="A14" s="3"/>
      <c r="B14" s="3"/>
      <c r="C14" s="3"/>
      <c r="D14" s="3"/>
      <c r="E14" s="3"/>
      <c r="F14" s="3"/>
      <c r="G14" s="3"/>
      <c r="H14" s="3"/>
      <c r="I14" s="3"/>
      <c r="K14" s="7" t="s">
        <v>5</v>
      </c>
      <c r="L14" s="7">
        <v>2</v>
      </c>
      <c r="M14" s="7" t="s">
        <v>65</v>
      </c>
      <c r="O14" s="205"/>
    </row>
    <row r="15" spans="1:25" s="4" customFormat="1" ht="18.75" customHeight="1" x14ac:dyDescent="0.3">
      <c r="A15" s="95" t="s">
        <v>22</v>
      </c>
      <c r="B15" s="24" t="s">
        <v>19</v>
      </c>
      <c r="C15" s="298" t="s">
        <v>21</v>
      </c>
      <c r="D15" s="292" t="s">
        <v>63</v>
      </c>
      <c r="E15" s="289" t="s">
        <v>8</v>
      </c>
      <c r="F15" s="289" t="s">
        <v>4</v>
      </c>
      <c r="G15" s="292">
        <f>IF(B15="","",3)</f>
        <v>3</v>
      </c>
      <c r="H15" s="14">
        <v>36231</v>
      </c>
      <c r="I15" s="33">
        <v>1234567898</v>
      </c>
      <c r="K15" s="4" t="s">
        <v>15</v>
      </c>
      <c r="L15" s="4">
        <v>3</v>
      </c>
      <c r="O15" s="213" t="s">
        <v>85</v>
      </c>
      <c r="T15" s="218" t="s">
        <v>85</v>
      </c>
    </row>
    <row r="16" spans="1:25" s="7" customFormat="1" ht="18.75" customHeight="1" x14ac:dyDescent="0.3">
      <c r="A16" s="35">
        <v>12</v>
      </c>
      <c r="B16" s="25" t="s">
        <v>20</v>
      </c>
      <c r="C16" s="299"/>
      <c r="D16" s="293"/>
      <c r="E16" s="290"/>
      <c r="F16" s="290"/>
      <c r="G16" s="293"/>
      <c r="H16" s="15">
        <v>35865</v>
      </c>
      <c r="I16" s="34">
        <v>9876543211</v>
      </c>
      <c r="O16" s="213" t="s">
        <v>72</v>
      </c>
      <c r="T16" s="218" t="s">
        <v>98</v>
      </c>
    </row>
    <row r="17" spans="1:20" s="7" customFormat="1" ht="18.75" customHeight="1" thickBot="1" x14ac:dyDescent="0.35">
      <c r="A17" s="36"/>
      <c r="B17" s="26"/>
      <c r="C17" s="300"/>
      <c r="D17" s="294"/>
      <c r="E17" s="291"/>
      <c r="F17" s="291"/>
      <c r="G17" s="294"/>
      <c r="H17" s="27"/>
      <c r="I17" s="37"/>
      <c r="O17" s="214" t="s">
        <v>79</v>
      </c>
      <c r="T17" s="218"/>
    </row>
    <row r="18" spans="1:20" s="7" customFormat="1" ht="18.75" customHeight="1" x14ac:dyDescent="0.3">
      <c r="A18" s="253">
        <v>1</v>
      </c>
      <c r="B18" s="16"/>
      <c r="C18" s="256" t="str">
        <f>IF(B18="","",$E$10)</f>
        <v/>
      </c>
      <c r="D18" s="259" t="str">
        <f>IF(B18="","",$I$10)</f>
        <v/>
      </c>
      <c r="E18" s="250"/>
      <c r="F18" s="250"/>
      <c r="G18" s="250"/>
      <c r="H18" s="28"/>
      <c r="I18" s="84"/>
      <c r="O18" s="213" t="s">
        <v>80</v>
      </c>
      <c r="T18" s="218" t="s">
        <v>99</v>
      </c>
    </row>
    <row r="19" spans="1:20" s="7" customFormat="1" ht="18.75" customHeight="1" x14ac:dyDescent="0.3">
      <c r="A19" s="254"/>
      <c r="B19" s="17"/>
      <c r="C19" s="257"/>
      <c r="D19" s="260"/>
      <c r="E19" s="251"/>
      <c r="F19" s="251"/>
      <c r="G19" s="251"/>
      <c r="H19" s="29"/>
      <c r="I19" s="85"/>
      <c r="O19" s="215" t="s">
        <v>61</v>
      </c>
      <c r="T19" s="218" t="s">
        <v>100</v>
      </c>
    </row>
    <row r="20" spans="1:20" s="7" customFormat="1" ht="18.75" customHeight="1" thickBot="1" x14ac:dyDescent="0.35">
      <c r="A20" s="255"/>
      <c r="B20" s="18"/>
      <c r="C20" s="258"/>
      <c r="D20" s="261"/>
      <c r="E20" s="252"/>
      <c r="F20" s="252"/>
      <c r="G20" s="252"/>
      <c r="H20" s="106"/>
      <c r="I20" s="86"/>
      <c r="O20" s="214" t="s">
        <v>62</v>
      </c>
      <c r="T20" s="218" t="s">
        <v>101</v>
      </c>
    </row>
    <row r="21" spans="1:20" s="4" customFormat="1" ht="18.75" customHeight="1" x14ac:dyDescent="0.3">
      <c r="A21" s="253">
        <v>2</v>
      </c>
      <c r="B21" s="128"/>
      <c r="C21" s="256" t="str">
        <f>IF(B21="","",$E$10)</f>
        <v/>
      </c>
      <c r="D21" s="259" t="str">
        <f>IF(B21="","",$I$10)</f>
        <v/>
      </c>
      <c r="E21" s="250"/>
      <c r="F21" s="250"/>
      <c r="G21" s="250"/>
      <c r="H21" s="134"/>
      <c r="I21" s="132"/>
      <c r="O21" s="215" t="s">
        <v>73</v>
      </c>
      <c r="T21" s="218" t="s">
        <v>102</v>
      </c>
    </row>
    <row r="22" spans="1:20" s="7" customFormat="1" ht="18.75" customHeight="1" x14ac:dyDescent="0.3">
      <c r="A22" s="254"/>
      <c r="B22" s="129"/>
      <c r="C22" s="257"/>
      <c r="D22" s="260"/>
      <c r="E22" s="251"/>
      <c r="F22" s="251"/>
      <c r="G22" s="251"/>
      <c r="H22" s="134"/>
      <c r="I22" s="132"/>
      <c r="O22" s="213" t="s">
        <v>75</v>
      </c>
      <c r="T22" s="218"/>
    </row>
    <row r="23" spans="1:20" s="7" customFormat="1" ht="18.75" customHeight="1" thickBot="1" x14ac:dyDescent="0.35">
      <c r="A23" s="255"/>
      <c r="B23" s="130"/>
      <c r="C23" s="258"/>
      <c r="D23" s="261"/>
      <c r="E23" s="252"/>
      <c r="F23" s="252"/>
      <c r="G23" s="252"/>
      <c r="H23" s="134"/>
      <c r="I23" s="132"/>
      <c r="O23" s="213" t="s">
        <v>96</v>
      </c>
      <c r="T23" s="218" t="s">
        <v>103</v>
      </c>
    </row>
    <row r="24" spans="1:20" s="4" customFormat="1" ht="18.75" customHeight="1" x14ac:dyDescent="0.3">
      <c r="A24" s="253">
        <v>3</v>
      </c>
      <c r="B24" s="128"/>
      <c r="C24" s="256" t="str">
        <f>IF(B24="","",$E$10)</f>
        <v/>
      </c>
      <c r="D24" s="259" t="str">
        <f>IF(B24="","",$I$10)</f>
        <v/>
      </c>
      <c r="E24" s="250"/>
      <c r="F24" s="250"/>
      <c r="G24" s="250"/>
      <c r="H24" s="134"/>
      <c r="I24" s="132"/>
      <c r="O24" s="213" t="s">
        <v>78</v>
      </c>
      <c r="T24" s="218"/>
    </row>
    <row r="25" spans="1:20" s="7" customFormat="1" ht="18.75" customHeight="1" x14ac:dyDescent="0.3">
      <c r="A25" s="254"/>
      <c r="B25" s="129"/>
      <c r="C25" s="257"/>
      <c r="D25" s="260"/>
      <c r="E25" s="251"/>
      <c r="F25" s="251"/>
      <c r="G25" s="251"/>
      <c r="H25" s="134"/>
      <c r="I25" s="132"/>
      <c r="O25" s="213" t="s">
        <v>71</v>
      </c>
      <c r="T25" s="218"/>
    </row>
    <row r="26" spans="1:20" s="7" customFormat="1" ht="18.75" customHeight="1" thickBot="1" x14ac:dyDescent="0.35">
      <c r="A26" s="255"/>
      <c r="B26" s="130"/>
      <c r="C26" s="258"/>
      <c r="D26" s="261"/>
      <c r="E26" s="252"/>
      <c r="F26" s="252"/>
      <c r="G26" s="252"/>
      <c r="H26" s="131"/>
      <c r="I26" s="133"/>
      <c r="O26" s="216" t="s">
        <v>97</v>
      </c>
      <c r="T26" s="218"/>
    </row>
    <row r="27" spans="1:20" s="4" customFormat="1" ht="18.75" customHeight="1" x14ac:dyDescent="0.3">
      <c r="A27" s="253">
        <v>4</v>
      </c>
      <c r="B27" s="128"/>
      <c r="C27" s="256" t="str">
        <f>IF(B27="","",$E$10)</f>
        <v/>
      </c>
      <c r="D27" s="259" t="str">
        <f>IF(B27="","",$I$10)</f>
        <v/>
      </c>
      <c r="E27" s="250"/>
      <c r="F27" s="250"/>
      <c r="G27" s="250"/>
      <c r="H27" s="134"/>
      <c r="I27" s="132"/>
      <c r="O27" s="213" t="s">
        <v>60</v>
      </c>
      <c r="T27" s="218"/>
    </row>
    <row r="28" spans="1:20" s="7" customFormat="1" ht="18.75" customHeight="1" x14ac:dyDescent="0.3">
      <c r="A28" s="254"/>
      <c r="B28" s="129"/>
      <c r="C28" s="257"/>
      <c r="D28" s="260"/>
      <c r="E28" s="251"/>
      <c r="F28" s="251"/>
      <c r="G28" s="251"/>
      <c r="H28" s="134"/>
      <c r="I28" s="132"/>
      <c r="O28" s="213" t="s">
        <v>77</v>
      </c>
      <c r="T28" s="218" t="s">
        <v>104</v>
      </c>
    </row>
    <row r="29" spans="1:20" s="7" customFormat="1" ht="18.75" customHeight="1" thickBot="1" x14ac:dyDescent="0.35">
      <c r="A29" s="255"/>
      <c r="B29" s="130"/>
      <c r="C29" s="258"/>
      <c r="D29" s="261"/>
      <c r="E29" s="252"/>
      <c r="F29" s="252"/>
      <c r="G29" s="252"/>
      <c r="H29" s="131"/>
      <c r="I29" s="133"/>
      <c r="O29" s="219" t="s">
        <v>82</v>
      </c>
      <c r="T29" s="218" t="s">
        <v>105</v>
      </c>
    </row>
    <row r="30" spans="1:20" s="147" customFormat="1" ht="18.75" customHeight="1" x14ac:dyDescent="0.3">
      <c r="A30" s="253">
        <v>5</v>
      </c>
      <c r="B30" s="128"/>
      <c r="C30" s="256" t="str">
        <f>IF(B30="","",$E$10)</f>
        <v/>
      </c>
      <c r="D30" s="259" t="str">
        <f>IF(B30="","",$I$10)</f>
        <v/>
      </c>
      <c r="E30" s="250"/>
      <c r="F30" s="250"/>
      <c r="G30" s="250"/>
      <c r="H30" s="166"/>
      <c r="I30" s="161"/>
      <c r="O30" s="213"/>
      <c r="T30" s="218" t="s">
        <v>106</v>
      </c>
    </row>
    <row r="31" spans="1:20" s="147" customFormat="1" ht="18.75" customHeight="1" x14ac:dyDescent="0.3">
      <c r="A31" s="254"/>
      <c r="B31" s="129"/>
      <c r="C31" s="257"/>
      <c r="D31" s="260"/>
      <c r="E31" s="251"/>
      <c r="F31" s="251"/>
      <c r="G31" s="251"/>
      <c r="H31" s="166"/>
      <c r="I31" s="161"/>
      <c r="O31" s="213"/>
      <c r="T31" s="218" t="s">
        <v>107</v>
      </c>
    </row>
    <row r="32" spans="1:20" s="147" customFormat="1" ht="18.75" customHeight="1" thickBot="1" x14ac:dyDescent="0.35">
      <c r="A32" s="255"/>
      <c r="B32" s="130"/>
      <c r="C32" s="258"/>
      <c r="D32" s="261"/>
      <c r="E32" s="252"/>
      <c r="F32" s="252"/>
      <c r="G32" s="252"/>
      <c r="H32" s="131"/>
      <c r="I32" s="133"/>
      <c r="O32" s="214"/>
      <c r="T32" s="218" t="s">
        <v>108</v>
      </c>
    </row>
    <row r="33" spans="1:20" s="147" customFormat="1" ht="18.75" customHeight="1" x14ac:dyDescent="0.3">
      <c r="A33" s="253">
        <v>6</v>
      </c>
      <c r="B33" s="128"/>
      <c r="C33" s="256" t="str">
        <f>IF(B33="","",$E$10)</f>
        <v/>
      </c>
      <c r="D33" s="259" t="str">
        <f>IF(B33="","",$I$10)</f>
        <v/>
      </c>
      <c r="E33" s="250"/>
      <c r="F33" s="250"/>
      <c r="G33" s="250"/>
      <c r="H33" s="166"/>
      <c r="I33" s="161"/>
      <c r="T33" s="218"/>
    </row>
    <row r="34" spans="1:20" s="147" customFormat="1" ht="18.75" customHeight="1" x14ac:dyDescent="0.45">
      <c r="A34" s="254"/>
      <c r="B34" s="129"/>
      <c r="C34" s="257"/>
      <c r="D34" s="260"/>
      <c r="E34" s="251"/>
      <c r="F34" s="251"/>
      <c r="G34" s="251"/>
      <c r="H34" s="166"/>
      <c r="I34" s="161"/>
      <c r="O34" s="207"/>
      <c r="T34" s="218"/>
    </row>
    <row r="35" spans="1:20" s="147" customFormat="1" ht="18.75" customHeight="1" thickBot="1" x14ac:dyDescent="0.5">
      <c r="A35" s="255"/>
      <c r="B35" s="130"/>
      <c r="C35" s="258"/>
      <c r="D35" s="261"/>
      <c r="E35" s="252"/>
      <c r="F35" s="252"/>
      <c r="G35" s="252"/>
      <c r="H35" s="131"/>
      <c r="I35" s="133"/>
      <c r="O35" s="208"/>
      <c r="T35" s="218"/>
    </row>
    <row r="36" spans="1:20" s="4" customFormat="1" ht="18.75" customHeight="1" x14ac:dyDescent="0.45">
      <c r="A36" s="253">
        <v>7</v>
      </c>
      <c r="B36" s="129"/>
      <c r="C36" s="256" t="str">
        <f>IF(B36="","",$E$10)</f>
        <v/>
      </c>
      <c r="D36" s="259" t="str">
        <f>IF(B36="","",$I$10)</f>
        <v/>
      </c>
      <c r="E36" s="250"/>
      <c r="F36" s="250"/>
      <c r="G36" s="250"/>
      <c r="H36" s="134"/>
      <c r="I36" s="132"/>
      <c r="O36" s="207"/>
      <c r="T36" s="218" t="s">
        <v>109</v>
      </c>
    </row>
    <row r="37" spans="1:20" s="7" customFormat="1" ht="18.75" customHeight="1" x14ac:dyDescent="0.45">
      <c r="A37" s="254"/>
      <c r="B37" s="129"/>
      <c r="C37" s="257"/>
      <c r="D37" s="260"/>
      <c r="E37" s="251"/>
      <c r="F37" s="251"/>
      <c r="G37" s="251"/>
      <c r="H37" s="134"/>
      <c r="I37" s="132"/>
      <c r="O37" s="207"/>
      <c r="T37" s="218"/>
    </row>
    <row r="38" spans="1:20" s="7" customFormat="1" ht="18.75" customHeight="1" thickBot="1" x14ac:dyDescent="0.5">
      <c r="A38" s="255"/>
      <c r="B38" s="130"/>
      <c r="C38" s="258"/>
      <c r="D38" s="261"/>
      <c r="E38" s="252"/>
      <c r="F38" s="252"/>
      <c r="G38" s="252"/>
      <c r="H38" s="131"/>
      <c r="I38" s="133"/>
      <c r="O38" s="207"/>
      <c r="T38" s="218"/>
    </row>
    <row r="39" spans="1:20" s="4" customFormat="1" ht="18.75" customHeight="1" x14ac:dyDescent="0.45">
      <c r="A39" s="253">
        <v>8</v>
      </c>
      <c r="B39" s="16"/>
      <c r="C39" s="256" t="str">
        <f>IF(B39="","",$E$10)</f>
        <v/>
      </c>
      <c r="D39" s="268" t="str">
        <f>IF(B39=0,"",$I$10)</f>
        <v/>
      </c>
      <c r="E39" s="250"/>
      <c r="F39" s="250"/>
      <c r="G39" s="250"/>
      <c r="H39" s="28"/>
      <c r="I39" s="38"/>
      <c r="O39" s="207"/>
      <c r="T39" s="218" t="s">
        <v>110</v>
      </c>
    </row>
    <row r="40" spans="1:20" s="7" customFormat="1" ht="18.75" customHeight="1" x14ac:dyDescent="0.45">
      <c r="A40" s="254"/>
      <c r="B40" s="17"/>
      <c r="C40" s="257"/>
      <c r="D40" s="269"/>
      <c r="E40" s="251"/>
      <c r="F40" s="251"/>
      <c r="G40" s="251"/>
      <c r="H40" s="29"/>
      <c r="I40" s="39"/>
      <c r="O40" s="207"/>
      <c r="T40" s="218" t="s">
        <v>111</v>
      </c>
    </row>
    <row r="41" spans="1:20" s="7" customFormat="1" ht="18.75" customHeight="1" thickBot="1" x14ac:dyDescent="0.5">
      <c r="A41" s="255"/>
      <c r="B41" s="18"/>
      <c r="C41" s="258"/>
      <c r="D41" s="270"/>
      <c r="E41" s="252"/>
      <c r="F41" s="252"/>
      <c r="G41" s="252"/>
      <c r="H41" s="30"/>
      <c r="I41" s="40"/>
      <c r="O41" s="207"/>
      <c r="T41" s="218"/>
    </row>
    <row r="42" spans="1:20" s="4" customFormat="1" ht="18.75" customHeight="1" x14ac:dyDescent="0.25">
      <c r="A42" s="253">
        <v>9</v>
      </c>
      <c r="B42" s="16"/>
      <c r="C42" s="262"/>
      <c r="D42" s="268" t="str">
        <f>IF(B42=0,"",$I$10)</f>
        <v/>
      </c>
      <c r="E42" s="265"/>
      <c r="F42" s="265"/>
      <c r="G42" s="278"/>
      <c r="H42" s="28"/>
      <c r="I42" s="38"/>
      <c r="O42" s="205"/>
    </row>
    <row r="43" spans="1:20" s="7" customFormat="1" ht="18.75" customHeight="1" x14ac:dyDescent="0.25">
      <c r="A43" s="254"/>
      <c r="B43" s="17"/>
      <c r="C43" s="263"/>
      <c r="D43" s="269"/>
      <c r="E43" s="266"/>
      <c r="F43" s="266"/>
      <c r="G43" s="279"/>
      <c r="H43" s="29"/>
      <c r="I43" s="39"/>
      <c r="O43" s="209"/>
    </row>
    <row r="44" spans="1:20" s="7" customFormat="1" ht="18.75" customHeight="1" thickBot="1" x14ac:dyDescent="0.3">
      <c r="A44" s="255"/>
      <c r="B44" s="18"/>
      <c r="C44" s="264"/>
      <c r="D44" s="270"/>
      <c r="E44" s="267"/>
      <c r="F44" s="267"/>
      <c r="G44" s="280"/>
      <c r="H44" s="30"/>
      <c r="I44" s="40"/>
      <c r="O44" s="209"/>
    </row>
    <row r="45" spans="1:20" s="4" customFormat="1" ht="18.75" customHeight="1" x14ac:dyDescent="0.25">
      <c r="A45" s="253">
        <v>10</v>
      </c>
      <c r="B45" s="16"/>
      <c r="C45" s="262"/>
      <c r="D45" s="268" t="str">
        <f>IF(B45=0,"",$I$10)</f>
        <v/>
      </c>
      <c r="E45" s="265"/>
      <c r="F45" s="265"/>
      <c r="G45" s="278"/>
      <c r="H45" s="28"/>
      <c r="I45" s="38"/>
      <c r="O45" s="205"/>
    </row>
    <row r="46" spans="1:20" s="7" customFormat="1" ht="18.75" customHeight="1" x14ac:dyDescent="0.25">
      <c r="A46" s="254"/>
      <c r="B46" s="17"/>
      <c r="C46" s="263"/>
      <c r="D46" s="269"/>
      <c r="E46" s="266"/>
      <c r="F46" s="266"/>
      <c r="G46" s="279"/>
      <c r="H46" s="29"/>
      <c r="I46" s="39"/>
      <c r="O46" s="209"/>
    </row>
    <row r="47" spans="1:20" s="7" customFormat="1" ht="18.75" customHeight="1" thickBot="1" x14ac:dyDescent="0.3">
      <c r="A47" s="255"/>
      <c r="B47" s="18"/>
      <c r="C47" s="264"/>
      <c r="D47" s="270"/>
      <c r="E47" s="267"/>
      <c r="F47" s="267"/>
      <c r="G47" s="280"/>
      <c r="H47" s="30"/>
      <c r="I47" s="40"/>
      <c r="O47" s="209"/>
    </row>
    <row r="48" spans="1:20" s="4" customFormat="1" ht="18.75" hidden="1" customHeight="1" x14ac:dyDescent="0.25">
      <c r="A48" s="253"/>
      <c r="B48" s="16"/>
      <c r="C48" s="262"/>
      <c r="D48" s="268" t="str">
        <f>IF(B48=0,"",$I$10)</f>
        <v/>
      </c>
      <c r="E48" s="265"/>
      <c r="F48" s="265"/>
      <c r="G48" s="278"/>
      <c r="H48" s="28"/>
      <c r="I48" s="38"/>
      <c r="O48" s="205"/>
    </row>
    <row r="49" spans="1:15" s="7" customFormat="1" ht="18.75" hidden="1" customHeight="1" x14ac:dyDescent="0.25">
      <c r="A49" s="254"/>
      <c r="B49" s="17"/>
      <c r="C49" s="263"/>
      <c r="D49" s="269"/>
      <c r="E49" s="266"/>
      <c r="F49" s="266"/>
      <c r="G49" s="279"/>
      <c r="H49" s="29"/>
      <c r="I49" s="39"/>
      <c r="O49" s="209"/>
    </row>
    <row r="50" spans="1:15" s="7" customFormat="1" ht="18.75" hidden="1" customHeight="1" thickBot="1" x14ac:dyDescent="0.3">
      <c r="A50" s="255"/>
      <c r="B50" s="18"/>
      <c r="C50" s="264"/>
      <c r="D50" s="270"/>
      <c r="E50" s="267"/>
      <c r="F50" s="267"/>
      <c r="G50" s="280"/>
      <c r="H50" s="30"/>
      <c r="I50" s="40"/>
      <c r="O50" s="209"/>
    </row>
    <row r="51" spans="1:15" s="4" customFormat="1" ht="18.75" hidden="1" customHeight="1" x14ac:dyDescent="0.25">
      <c r="A51" s="253"/>
      <c r="B51" s="16"/>
      <c r="C51" s="262"/>
      <c r="D51" s="268" t="str">
        <f>IF(B51=0,"",$I$10)</f>
        <v/>
      </c>
      <c r="E51" s="265"/>
      <c r="F51" s="265"/>
      <c r="G51" s="278"/>
      <c r="H51" s="28"/>
      <c r="I51" s="38"/>
      <c r="O51" s="205"/>
    </row>
    <row r="52" spans="1:15" s="7" customFormat="1" ht="18.75" hidden="1" customHeight="1" x14ac:dyDescent="0.25">
      <c r="A52" s="254"/>
      <c r="B52" s="17"/>
      <c r="C52" s="263"/>
      <c r="D52" s="269"/>
      <c r="E52" s="266"/>
      <c r="F52" s="266"/>
      <c r="G52" s="279"/>
      <c r="H52" s="29"/>
      <c r="I52" s="39"/>
      <c r="O52" s="209"/>
    </row>
    <row r="53" spans="1:15" s="7" customFormat="1" ht="18.75" hidden="1" customHeight="1" thickBot="1" x14ac:dyDescent="0.3">
      <c r="A53" s="255"/>
      <c r="B53" s="18"/>
      <c r="C53" s="264"/>
      <c r="D53" s="270"/>
      <c r="E53" s="267"/>
      <c r="F53" s="267"/>
      <c r="G53" s="280"/>
      <c r="H53" s="30"/>
      <c r="I53" s="40"/>
      <c r="O53" s="209"/>
    </row>
    <row r="54" spans="1:15" s="4" customFormat="1" ht="18.75" hidden="1" customHeight="1" x14ac:dyDescent="0.25">
      <c r="A54" s="253"/>
      <c r="B54" s="16"/>
      <c r="C54" s="262"/>
      <c r="D54" s="268" t="str">
        <f>IF(B54=0,"",$I$10)</f>
        <v/>
      </c>
      <c r="E54" s="265"/>
      <c r="F54" s="265"/>
      <c r="G54" s="278"/>
      <c r="H54" s="28"/>
      <c r="I54" s="38"/>
      <c r="O54" s="205"/>
    </row>
    <row r="55" spans="1:15" s="7" customFormat="1" ht="18.75" hidden="1" customHeight="1" x14ac:dyDescent="0.25">
      <c r="A55" s="254"/>
      <c r="B55" s="17"/>
      <c r="C55" s="263"/>
      <c r="D55" s="269"/>
      <c r="E55" s="266"/>
      <c r="F55" s="266"/>
      <c r="G55" s="279"/>
      <c r="H55" s="29"/>
      <c r="I55" s="39"/>
      <c r="O55" s="209"/>
    </row>
    <row r="56" spans="1:15" s="7" customFormat="1" ht="18.75" hidden="1" customHeight="1" thickBot="1" x14ac:dyDescent="0.3">
      <c r="A56" s="255"/>
      <c r="B56" s="18"/>
      <c r="C56" s="264"/>
      <c r="D56" s="270"/>
      <c r="E56" s="267"/>
      <c r="F56" s="267"/>
      <c r="G56" s="280"/>
      <c r="H56" s="30"/>
      <c r="I56" s="40"/>
      <c r="O56" s="209"/>
    </row>
    <row r="57" spans="1:15" s="4" customFormat="1" ht="18.75" hidden="1" customHeight="1" x14ac:dyDescent="0.25">
      <c r="A57" s="253"/>
      <c r="B57" s="16"/>
      <c r="C57" s="262"/>
      <c r="D57" s="268" t="str">
        <f>IF(B57=0,"",$I$10)</f>
        <v/>
      </c>
      <c r="E57" s="265"/>
      <c r="F57" s="265"/>
      <c r="G57" s="278"/>
      <c r="H57" s="28"/>
      <c r="I57" s="38"/>
      <c r="O57" s="205"/>
    </row>
    <row r="58" spans="1:15" s="7" customFormat="1" ht="18.75" hidden="1" customHeight="1" x14ac:dyDescent="0.25">
      <c r="A58" s="254"/>
      <c r="B58" s="17"/>
      <c r="C58" s="263"/>
      <c r="D58" s="269"/>
      <c r="E58" s="266"/>
      <c r="F58" s="266"/>
      <c r="G58" s="279"/>
      <c r="H58" s="29"/>
      <c r="I58" s="39"/>
      <c r="O58" s="209"/>
    </row>
    <row r="59" spans="1:15" s="7" customFormat="1" ht="18.75" hidden="1" customHeight="1" thickBot="1" x14ac:dyDescent="0.3">
      <c r="A59" s="255"/>
      <c r="B59" s="18"/>
      <c r="C59" s="264"/>
      <c r="D59" s="270"/>
      <c r="E59" s="267"/>
      <c r="F59" s="267"/>
      <c r="G59" s="280"/>
      <c r="H59" s="30"/>
      <c r="I59" s="40"/>
      <c r="O59" s="209"/>
    </row>
    <row r="60" spans="1:15" s="4" customFormat="1" ht="18.75" hidden="1" customHeight="1" x14ac:dyDescent="0.25">
      <c r="A60" s="253"/>
      <c r="B60" s="16"/>
      <c r="C60" s="262"/>
      <c r="D60" s="268" t="str">
        <f>IF(B60=0,"",$I$10)</f>
        <v/>
      </c>
      <c r="E60" s="265"/>
      <c r="F60" s="265"/>
      <c r="G60" s="278"/>
      <c r="H60" s="28"/>
      <c r="I60" s="38"/>
      <c r="O60" s="205"/>
    </row>
    <row r="61" spans="1:15" s="7" customFormat="1" ht="18.75" hidden="1" customHeight="1" x14ac:dyDescent="0.25">
      <c r="A61" s="254"/>
      <c r="B61" s="17"/>
      <c r="C61" s="263"/>
      <c r="D61" s="269"/>
      <c r="E61" s="266"/>
      <c r="F61" s="266"/>
      <c r="G61" s="279"/>
      <c r="H61" s="29"/>
      <c r="I61" s="39"/>
      <c r="O61" s="209"/>
    </row>
    <row r="62" spans="1:15" s="7" customFormat="1" ht="18.75" hidden="1" customHeight="1" thickBot="1" x14ac:dyDescent="0.3">
      <c r="A62" s="255"/>
      <c r="B62" s="18"/>
      <c r="C62" s="264"/>
      <c r="D62" s="270"/>
      <c r="E62" s="267"/>
      <c r="F62" s="267"/>
      <c r="G62" s="280"/>
      <c r="H62" s="30"/>
      <c r="I62" s="40"/>
      <c r="O62" s="209"/>
    </row>
    <row r="63" spans="1:15" s="4" customFormat="1" ht="18.75" hidden="1" customHeight="1" x14ac:dyDescent="0.25">
      <c r="A63" s="253"/>
      <c r="B63" s="16"/>
      <c r="C63" s="262"/>
      <c r="D63" s="268" t="str">
        <f>IF(B63=0,"",$I$10)</f>
        <v/>
      </c>
      <c r="E63" s="265"/>
      <c r="F63" s="265"/>
      <c r="G63" s="278"/>
      <c r="H63" s="28"/>
      <c r="I63" s="38"/>
      <c r="O63" s="205"/>
    </row>
    <row r="64" spans="1:15" s="7" customFormat="1" ht="18.75" hidden="1" customHeight="1" x14ac:dyDescent="0.25">
      <c r="A64" s="254"/>
      <c r="B64" s="17"/>
      <c r="C64" s="263"/>
      <c r="D64" s="269"/>
      <c r="E64" s="266"/>
      <c r="F64" s="266"/>
      <c r="G64" s="279"/>
      <c r="H64" s="29"/>
      <c r="I64" s="39"/>
      <c r="O64" s="209"/>
    </row>
    <row r="65" spans="1:15" s="7" customFormat="1" ht="18.75" hidden="1" customHeight="1" thickBot="1" x14ac:dyDescent="0.3">
      <c r="A65" s="255"/>
      <c r="B65" s="18"/>
      <c r="C65" s="264"/>
      <c r="D65" s="270"/>
      <c r="E65" s="267"/>
      <c r="F65" s="267"/>
      <c r="G65" s="280"/>
      <c r="H65" s="30"/>
      <c r="I65" s="40"/>
      <c r="O65" s="209"/>
    </row>
    <row r="66" spans="1:15" s="4" customFormat="1" ht="18.75" hidden="1" customHeight="1" x14ac:dyDescent="0.45">
      <c r="A66" s="253">
        <v>9</v>
      </c>
      <c r="B66" s="129"/>
      <c r="C66" s="256" t="str">
        <f>IF(B66="","",$E$10)</f>
        <v/>
      </c>
      <c r="D66" s="259" t="str">
        <f>IF(B66="","",$I$10)</f>
        <v/>
      </c>
      <c r="E66" s="250"/>
      <c r="F66" s="250"/>
      <c r="G66" s="250"/>
      <c r="H66" s="166"/>
      <c r="I66" s="161"/>
      <c r="O66" s="207"/>
    </row>
    <row r="67" spans="1:15" s="147" customFormat="1" ht="18.75" hidden="1" customHeight="1" x14ac:dyDescent="0.45">
      <c r="A67" s="254"/>
      <c r="B67" s="129"/>
      <c r="C67" s="257"/>
      <c r="D67" s="260"/>
      <c r="E67" s="251"/>
      <c r="F67" s="251"/>
      <c r="G67" s="251"/>
      <c r="H67" s="166"/>
      <c r="I67" s="161"/>
      <c r="O67" s="207"/>
    </row>
    <row r="68" spans="1:15" s="147" customFormat="1" ht="18.75" hidden="1" customHeight="1" thickBot="1" x14ac:dyDescent="0.5">
      <c r="A68" s="255"/>
      <c r="B68" s="130"/>
      <c r="C68" s="258"/>
      <c r="D68" s="261"/>
      <c r="E68" s="252"/>
      <c r="F68" s="252"/>
      <c r="G68" s="252"/>
      <c r="H68" s="131"/>
      <c r="I68" s="133"/>
      <c r="O68" s="207"/>
    </row>
    <row r="69" spans="1:15" s="4" customFormat="1" ht="18.75" hidden="1" customHeight="1" x14ac:dyDescent="0.45">
      <c r="A69" s="253">
        <v>10</v>
      </c>
      <c r="B69" s="128"/>
      <c r="C69" s="256" t="str">
        <f>IF(B69="","",$E$10)</f>
        <v/>
      </c>
      <c r="D69" s="268" t="str">
        <f>IF(B69=0,"",$I$10)</f>
        <v/>
      </c>
      <c r="E69" s="250"/>
      <c r="F69" s="250"/>
      <c r="G69" s="250"/>
      <c r="H69" s="28"/>
      <c r="I69" s="38"/>
      <c r="O69" s="207"/>
    </row>
    <row r="70" spans="1:15" s="147" customFormat="1" ht="18.75" hidden="1" customHeight="1" x14ac:dyDescent="0.45">
      <c r="A70" s="254"/>
      <c r="B70" s="129"/>
      <c r="C70" s="257"/>
      <c r="D70" s="269"/>
      <c r="E70" s="251"/>
      <c r="F70" s="251"/>
      <c r="G70" s="251"/>
      <c r="H70" s="29"/>
      <c r="I70" s="39"/>
      <c r="O70" s="207"/>
    </row>
    <row r="71" spans="1:15" s="147" customFormat="1" ht="18.75" hidden="1" customHeight="1" thickBot="1" x14ac:dyDescent="0.5">
      <c r="A71" s="255"/>
      <c r="B71" s="130"/>
      <c r="C71" s="258"/>
      <c r="D71" s="270"/>
      <c r="E71" s="252"/>
      <c r="F71" s="252"/>
      <c r="G71" s="252"/>
      <c r="H71" s="131"/>
      <c r="I71" s="40"/>
      <c r="O71" s="207"/>
    </row>
    <row r="72" spans="1:15" ht="13.5" customHeight="1" x14ac:dyDescent="0.25">
      <c r="A72" s="273" t="s">
        <v>0</v>
      </c>
      <c r="B72" s="275" t="s">
        <v>11</v>
      </c>
      <c r="C72" s="276" t="s">
        <v>1</v>
      </c>
      <c r="D72" s="271" t="s">
        <v>13</v>
      </c>
      <c r="E72" s="275" t="s">
        <v>39</v>
      </c>
      <c r="G72" s="48"/>
      <c r="H72" s="296" t="s">
        <v>16</v>
      </c>
      <c r="I72" s="296" t="s">
        <v>10</v>
      </c>
      <c r="J72" s="52"/>
    </row>
    <row r="73" spans="1:15" s="5" customFormat="1" ht="18" customHeight="1" x14ac:dyDescent="0.25">
      <c r="A73" s="274"/>
      <c r="B73" s="275"/>
      <c r="C73" s="277"/>
      <c r="D73" s="272"/>
      <c r="E73" s="288"/>
      <c r="H73" s="297"/>
      <c r="I73" s="297"/>
      <c r="J73" s="52"/>
      <c r="O73" s="206"/>
    </row>
    <row r="74" spans="1:15" s="7" customFormat="1" ht="20.25" customHeight="1" x14ac:dyDescent="0.25">
      <c r="A74" s="41">
        <v>1</v>
      </c>
      <c r="B74" s="146"/>
      <c r="C74" s="195" t="str">
        <f>IF(B74="","",$E$10)</f>
        <v/>
      </c>
      <c r="D74" s="195" t="str">
        <f>IF(B74="","",$I$10)</f>
        <v/>
      </c>
      <c r="E74" s="45"/>
      <c r="F74" s="147"/>
      <c r="G74" s="147"/>
      <c r="H74" s="149"/>
      <c r="I74" s="148"/>
      <c r="J74" s="53"/>
      <c r="O74" s="209"/>
    </row>
    <row r="75" spans="1:15" s="7" customFormat="1" ht="20.25" customHeight="1" x14ac:dyDescent="0.25">
      <c r="A75" s="41">
        <v>2</v>
      </c>
      <c r="B75" s="155"/>
      <c r="C75" s="195" t="str">
        <f>IF(B75="","",$E$10)</f>
        <v/>
      </c>
      <c r="D75" s="195" t="str">
        <f>IF(B75="","",$I$10)</f>
        <v/>
      </c>
      <c r="E75" s="45"/>
      <c r="H75" s="72"/>
      <c r="I75" s="51"/>
      <c r="J75" s="53"/>
      <c r="O75" s="209"/>
    </row>
    <row r="76" spans="1:15" x14ac:dyDescent="0.25">
      <c r="A76" s="41">
        <v>3</v>
      </c>
      <c r="B76" s="155"/>
      <c r="C76" s="195" t="str">
        <f>IF(B76="","",$E$10)</f>
        <v/>
      </c>
      <c r="D76" s="195" t="str">
        <f>IF(B76="","",$I$10)</f>
        <v/>
      </c>
      <c r="E76" s="45"/>
      <c r="H76" s="72"/>
      <c r="I76" s="148"/>
    </row>
    <row r="77" spans="1:15" x14ac:dyDescent="0.25">
      <c r="A77" s="41">
        <v>4</v>
      </c>
      <c r="B77" s="155"/>
      <c r="C77" s="195" t="str">
        <f>IF(B77="","",$E$10)</f>
        <v/>
      </c>
      <c r="D77" s="195" t="str">
        <f>IF(B77="","",$I$10)</f>
        <v/>
      </c>
      <c r="E77" s="45"/>
      <c r="H77" s="72"/>
      <c r="I77" s="148"/>
    </row>
  </sheetData>
  <sheetProtection algorithmName="SHA-512" hashValue="ERRj97dFyoK7uJb2koJchP3Vmau4VzOF+vokh6OJxHDtjGOjkx0/sJIPuIpepkRI+xUVPdEijjmG6CbMtt65QQ==" saltValue="dElf0ZZU7dnWIHYcvsIYyA==" spinCount="100000" sheet="1" objects="1" scenarios="1" selectLockedCells="1"/>
  <sortState ref="O15:O41">
    <sortCondition ref="O15"/>
  </sortState>
  <mergeCells count="137">
    <mergeCell ref="A36:A38"/>
    <mergeCell ref="A27:A29"/>
    <mergeCell ref="A24:A26"/>
    <mergeCell ref="A21:A23"/>
    <mergeCell ref="C21:C23"/>
    <mergeCell ref="C24:C26"/>
    <mergeCell ref="C27:C29"/>
    <mergeCell ref="C36:C38"/>
    <mergeCell ref="C15:C17"/>
    <mergeCell ref="A30:A32"/>
    <mergeCell ref="A33:A35"/>
    <mergeCell ref="C30:C32"/>
    <mergeCell ref="G15:G17"/>
    <mergeCell ref="F15:F17"/>
    <mergeCell ref="D15:D17"/>
    <mergeCell ref="E18:E20"/>
    <mergeCell ref="E21:E23"/>
    <mergeCell ref="F18:F20"/>
    <mergeCell ref="F21:F23"/>
    <mergeCell ref="E8:H8"/>
    <mergeCell ref="I72:I73"/>
    <mergeCell ref="H72:H73"/>
    <mergeCell ref="F27:F29"/>
    <mergeCell ref="F36:F38"/>
    <mergeCell ref="G24:G26"/>
    <mergeCell ref="G27:G29"/>
    <mergeCell ref="G36:G38"/>
    <mergeCell ref="G48:G50"/>
    <mergeCell ref="G60:G62"/>
    <mergeCell ref="G63:G65"/>
    <mergeCell ref="G51:G53"/>
    <mergeCell ref="G54:G56"/>
    <mergeCell ref="G57:G59"/>
    <mergeCell ref="D30:D32"/>
    <mergeCell ref="E30:E32"/>
    <mergeCell ref="F30:F32"/>
    <mergeCell ref="A9:B10"/>
    <mergeCell ref="A18:A20"/>
    <mergeCell ref="G39:G41"/>
    <mergeCell ref="E15:E17"/>
    <mergeCell ref="E72:E73"/>
    <mergeCell ref="C18:C20"/>
    <mergeCell ref="D18:D20"/>
    <mergeCell ref="A51:A53"/>
    <mergeCell ref="A48:A50"/>
    <mergeCell ref="D54:D56"/>
    <mergeCell ref="A39:A41"/>
    <mergeCell ref="C60:C62"/>
    <mergeCell ref="C42:C44"/>
    <mergeCell ref="D42:D44"/>
    <mergeCell ref="E12:E13"/>
    <mergeCell ref="A12:A13"/>
    <mergeCell ref="B12:B13"/>
    <mergeCell ref="A54:A56"/>
    <mergeCell ref="E24:E26"/>
    <mergeCell ref="E27:E29"/>
    <mergeCell ref="E36:E38"/>
    <mergeCell ref="G42:G44"/>
    <mergeCell ref="D57:D59"/>
    <mergeCell ref="F24:F26"/>
    <mergeCell ref="G18:G20"/>
    <mergeCell ref="G21:G23"/>
    <mergeCell ref="C45:C47"/>
    <mergeCell ref="E45:E47"/>
    <mergeCell ref="F45:F47"/>
    <mergeCell ref="C39:C41"/>
    <mergeCell ref="D39:D41"/>
    <mergeCell ref="E39:E41"/>
    <mergeCell ref="E42:E44"/>
    <mergeCell ref="F42:F44"/>
    <mergeCell ref="F39:F41"/>
    <mergeCell ref="D45:D47"/>
    <mergeCell ref="G30:G32"/>
    <mergeCell ref="C33:C35"/>
    <mergeCell ref="D33:D35"/>
    <mergeCell ref="E33:E35"/>
    <mergeCell ref="F33:F35"/>
    <mergeCell ref="G33:G35"/>
    <mergeCell ref="E63:E65"/>
    <mergeCell ref="F63:F65"/>
    <mergeCell ref="D63:D65"/>
    <mergeCell ref="E60:E62"/>
    <mergeCell ref="F60:F62"/>
    <mergeCell ref="A3:B4"/>
    <mergeCell ref="A5:B6"/>
    <mergeCell ref="A45:A47"/>
    <mergeCell ref="D21:D23"/>
    <mergeCell ref="D24:D26"/>
    <mergeCell ref="D27:D29"/>
    <mergeCell ref="D36:D38"/>
    <mergeCell ref="C6:I7"/>
    <mergeCell ref="C3:I5"/>
    <mergeCell ref="G45:G47"/>
    <mergeCell ref="A42:A44"/>
    <mergeCell ref="C12:C13"/>
    <mergeCell ref="F12:F13"/>
    <mergeCell ref="I12:I13"/>
    <mergeCell ref="E9:H9"/>
    <mergeCell ref="E10:H10"/>
    <mergeCell ref="H12:H13"/>
    <mergeCell ref="G12:G13"/>
    <mergeCell ref="D12:D13"/>
    <mergeCell ref="D72:D73"/>
    <mergeCell ref="A72:A73"/>
    <mergeCell ref="A63:A65"/>
    <mergeCell ref="A60:A62"/>
    <mergeCell ref="A57:A59"/>
    <mergeCell ref="B72:B73"/>
    <mergeCell ref="C72:C73"/>
    <mergeCell ref="C63:C65"/>
    <mergeCell ref="D60:D62"/>
    <mergeCell ref="C57:C59"/>
    <mergeCell ref="A69:A71"/>
    <mergeCell ref="C69:C71"/>
    <mergeCell ref="D69:D71"/>
    <mergeCell ref="C48:C50"/>
    <mergeCell ref="E48:E50"/>
    <mergeCell ref="F48:F50"/>
    <mergeCell ref="D48:D50"/>
    <mergeCell ref="E57:E59"/>
    <mergeCell ref="F57:F59"/>
    <mergeCell ref="E54:E56"/>
    <mergeCell ref="F54:F56"/>
    <mergeCell ref="C51:C53"/>
    <mergeCell ref="E51:E53"/>
    <mergeCell ref="F51:F53"/>
    <mergeCell ref="D51:D53"/>
    <mergeCell ref="C54:C56"/>
    <mergeCell ref="E69:E71"/>
    <mergeCell ref="F69:F71"/>
    <mergeCell ref="G69:G71"/>
    <mergeCell ref="A66:A68"/>
    <mergeCell ref="C66:C68"/>
    <mergeCell ref="D66:D68"/>
    <mergeCell ref="E66:E68"/>
    <mergeCell ref="F66:F68"/>
    <mergeCell ref="G66:G68"/>
  </mergeCells>
  <conditionalFormatting sqref="G42:H65 C42:D65 G15:G17 D72:D73 C15:D18 D39:D41 C21:D21 C24:D24 C27:D27 C30:D30 C33:D33 C36:D36 C39 H15:H65">
    <cfRule type="cellIs" dxfId="20" priority="31" operator="equal">
      <formula>0</formula>
    </cfRule>
  </conditionalFormatting>
  <conditionalFormatting sqref="D69:D71 C66:D66 C69 H66:H71">
    <cfRule type="cellIs" dxfId="19" priority="6" operator="equal">
      <formula>0</formula>
    </cfRule>
  </conditionalFormatting>
  <conditionalFormatting sqref="W10:Y10">
    <cfRule type="expression" dxfId="18" priority="1">
      <formula>AND(AL4&gt;0,AM4&lt;4)</formula>
    </cfRule>
  </conditionalFormatting>
  <conditionalFormatting sqref="C10">
    <cfRule type="expression" dxfId="17" priority="32">
      <formula>AND($K$12&gt;0,$C$10="")</formula>
    </cfRule>
  </conditionalFormatting>
  <conditionalFormatting sqref="D10">
    <cfRule type="expression" dxfId="16" priority="33">
      <formula>AND($K$12&gt;0,$D$10="")</formula>
    </cfRule>
  </conditionalFormatting>
  <conditionalFormatting sqref="E10:H10">
    <cfRule type="expression" dxfId="15" priority="34">
      <formula>AND($K$12&gt;0,$E$10="")</formula>
    </cfRule>
  </conditionalFormatting>
  <conditionalFormatting sqref="I10">
    <cfRule type="expression" dxfId="14" priority="35">
      <formula>AND($K$12&gt;0,$I$10="")</formula>
    </cfRule>
  </conditionalFormatting>
  <conditionalFormatting sqref="C9">
    <cfRule type="expression" dxfId="13" priority="36">
      <formula>AND(K12&gt;0,L12&lt;4)</formula>
    </cfRule>
  </conditionalFormatting>
  <dataValidations count="6">
    <dataValidation type="list" allowBlank="1" showInputMessage="1" showErrorMessage="1" sqref="E60 E63 E42 E51 E39 E15 E57 E48 E54 E45 E69">
      <formula1>grupo</formula1>
    </dataValidation>
    <dataValidation type="list" allowBlank="1" showInputMessage="1" showErrorMessage="1" sqref="F60 F63 F42 F51 F39 F15 F57 F48 F54 F45 F30 F33 F21 F24 F27 F36 F18 F69 F66">
      <formula1>sexo</formula1>
    </dataValidation>
    <dataValidation type="list" allowBlank="1" showInputMessage="1" showErrorMessage="1" sqref="E18 E36 E27 E24 E21 E30 E33 E66">
      <formula1>$M$13:$M$15</formula1>
    </dataValidation>
    <dataValidation type="list" allowBlank="1" showInputMessage="1" showErrorMessage="1" sqref="E74:E77">
      <formula1>$J$28:$J$29</formula1>
    </dataValidation>
    <dataValidation type="list" allowBlank="1" showInputMessage="1" showErrorMessage="1" sqref="E10:H10">
      <formula1>escolas</formula1>
    </dataValidation>
    <dataValidation type="list" allowBlank="1" showInputMessage="1" showErrorMessage="1" sqref="G18:G41 G66:G71">
      <formula1>nível</formula1>
    </dataValidation>
  </dataValidations>
  <printOptions horizontalCentered="1" verticalCentered="1"/>
  <pageMargins left="0" right="0" top="0.39370078740157483" bottom="0.19685039370078741" header="0" footer="0"/>
  <pageSetup paperSize="9" scale="6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showRowColHeaders="0" view="pageBreakPreview" zoomScale="130" zoomScaleNormal="100" zoomScaleSheetLayoutView="130" workbookViewId="0">
      <selection activeCell="A5" sqref="A5:M7"/>
    </sheetView>
  </sheetViews>
  <sheetFormatPr defaultRowHeight="15" x14ac:dyDescent="0.25"/>
  <cols>
    <col min="1" max="16384" width="9.140625" style="10"/>
  </cols>
  <sheetData>
    <row r="1" spans="1:13" s="1" customFormat="1" ht="33.75" customHeight="1" x14ac:dyDescent="0.25">
      <c r="A1" s="8"/>
      <c r="C1" s="9"/>
      <c r="D1" s="9"/>
    </row>
    <row r="2" spans="1:13" s="1" customFormat="1" ht="33.75" customHeight="1" x14ac:dyDescent="0.25">
      <c r="A2" s="8"/>
      <c r="C2" s="9"/>
      <c r="D2" s="9"/>
    </row>
    <row r="3" spans="1:13" x14ac:dyDescent="0.25">
      <c r="A3" s="305" t="s">
        <v>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spans="1:13" ht="15.75" thickBot="1" x14ac:dyDescent="0.3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22.5" customHeight="1" thickTop="1" x14ac:dyDescent="0.25">
      <c r="A5" s="304" t="s">
        <v>86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</row>
    <row r="6" spans="1:13" ht="22.5" customHeight="1" x14ac:dyDescent="0.25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</row>
    <row r="7" spans="1:13" ht="22.5" customHeight="1" x14ac:dyDescent="0.25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</row>
    <row r="8" spans="1:13" ht="22.5" customHeight="1" x14ac:dyDescent="0.25">
      <c r="A8" s="302" t="s">
        <v>66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</row>
    <row r="9" spans="1:13" ht="22.5" customHeight="1" x14ac:dyDescent="0.25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</row>
    <row r="10" spans="1:13" ht="22.5" customHeight="1" x14ac:dyDescent="0.2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</row>
    <row r="11" spans="1:13" ht="22.5" customHeight="1" x14ac:dyDescent="0.25">
      <c r="A11" s="302" t="s">
        <v>57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</row>
    <row r="12" spans="1:13" ht="22.5" customHeight="1" x14ac:dyDescent="0.25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</row>
    <row r="13" spans="1:13" ht="22.5" customHeight="1" thickBot="1" x14ac:dyDescent="0.3">
      <c r="A13" s="303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</row>
    <row r="14" spans="1:13" ht="22.5" customHeight="1" x14ac:dyDescent="0.25">
      <c r="A14" s="301"/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13" ht="22.5" customHeight="1" x14ac:dyDescent="0.25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</row>
    <row r="16" spans="1:13" ht="22.5" customHeight="1" x14ac:dyDescent="0.25">
      <c r="A16" s="303"/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</row>
  </sheetData>
  <sheetProtection password="EB4B" sheet="1" objects="1" scenarios="1" selectLockedCells="1" selectUnlockedCells="1"/>
  <mergeCells count="5">
    <mergeCell ref="A14:M16"/>
    <mergeCell ref="A5:M7"/>
    <mergeCell ref="A8:M10"/>
    <mergeCell ref="A11:M13"/>
    <mergeCell ref="A3:M4"/>
  </mergeCells>
  <pageMargins left="0.7" right="0.7" top="0.75" bottom="0.75" header="0.3" footer="0.3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view="pageBreakPreview" zoomScale="70" zoomScaleNormal="100" zoomScaleSheetLayoutView="70" workbookViewId="0">
      <selection activeCell="B40" sqref="B40"/>
    </sheetView>
  </sheetViews>
  <sheetFormatPr defaultRowHeight="15" x14ac:dyDescent="0.25"/>
  <cols>
    <col min="1" max="1" width="8.5703125" style="75" customWidth="1"/>
    <col min="2" max="2" width="36.28515625" style="75" customWidth="1"/>
    <col min="3" max="3" width="39.85546875" style="75" customWidth="1"/>
    <col min="4" max="4" width="15" style="75" customWidth="1"/>
    <col min="5" max="5" width="9.140625" style="75"/>
    <col min="6" max="6" width="9.7109375" style="75" customWidth="1"/>
    <col min="7" max="7" width="9.140625" style="75"/>
    <col min="8" max="9" width="13.42578125" style="75" customWidth="1"/>
    <col min="10" max="10" width="9.140625" style="75"/>
    <col min="11" max="16" width="9.140625" style="75" customWidth="1"/>
    <col min="17" max="16384" width="9.140625" style="75"/>
  </cols>
  <sheetData>
    <row r="1" spans="1:16" ht="33" customHeight="1" x14ac:dyDescent="0.25"/>
    <row r="2" spans="1:16" ht="33" customHeight="1" x14ac:dyDescent="0.25"/>
    <row r="3" spans="1:16" ht="15" customHeight="1" x14ac:dyDescent="0.25">
      <c r="A3" s="307"/>
      <c r="B3" s="307"/>
      <c r="C3" s="306" t="s">
        <v>12</v>
      </c>
      <c r="D3" s="306"/>
      <c r="E3" s="306"/>
      <c r="F3" s="306"/>
      <c r="G3" s="306"/>
      <c r="H3" s="306"/>
      <c r="I3" s="306"/>
    </row>
    <row r="4" spans="1:16" ht="15" customHeight="1" x14ac:dyDescent="0.25">
      <c r="A4" s="307"/>
      <c r="B4" s="307"/>
      <c r="C4" s="306"/>
      <c r="D4" s="306"/>
      <c r="E4" s="306"/>
      <c r="F4" s="306"/>
      <c r="G4" s="306"/>
      <c r="H4" s="306"/>
      <c r="I4" s="306"/>
    </row>
    <row r="5" spans="1:16" ht="15" customHeight="1" x14ac:dyDescent="0.25">
      <c r="A5" s="307"/>
      <c r="B5" s="307"/>
      <c r="C5" s="306"/>
      <c r="D5" s="306"/>
      <c r="E5" s="306"/>
      <c r="F5" s="306"/>
      <c r="G5" s="306"/>
      <c r="H5" s="306"/>
      <c r="I5" s="306"/>
      <c r="O5" s="75">
        <f>COUNTA(B16:B35)</f>
        <v>0</v>
      </c>
      <c r="P5" s="75">
        <f>COUNTA(C10:I10)</f>
        <v>0</v>
      </c>
    </row>
    <row r="6" spans="1:16" x14ac:dyDescent="0.25">
      <c r="A6" s="307"/>
      <c r="B6" s="307"/>
      <c r="C6" s="238" t="str">
        <f>Índice!$A$7</f>
        <v>1º encontro</v>
      </c>
      <c r="D6" s="238"/>
      <c r="E6" s="238"/>
      <c r="F6" s="238"/>
      <c r="G6" s="238"/>
      <c r="H6" s="238"/>
      <c r="I6" s="238"/>
    </row>
    <row r="7" spans="1:16" ht="20.25" customHeight="1" x14ac:dyDescent="0.25">
      <c r="A7" s="56"/>
      <c r="B7" s="56"/>
      <c r="C7" s="238"/>
      <c r="D7" s="238"/>
      <c r="E7" s="238"/>
      <c r="F7" s="238"/>
      <c r="G7" s="238"/>
      <c r="H7" s="238"/>
      <c r="I7" s="238"/>
    </row>
    <row r="8" spans="1:16" ht="14.25" customHeight="1" x14ac:dyDescent="0.25">
      <c r="A8" s="56"/>
      <c r="B8" s="56"/>
      <c r="C8" s="238"/>
      <c r="D8" s="238"/>
      <c r="E8" s="238"/>
      <c r="F8" s="238"/>
      <c r="G8" s="238"/>
      <c r="H8" s="238"/>
      <c r="I8" s="238"/>
    </row>
    <row r="9" spans="1:16" ht="15.75" customHeight="1" x14ac:dyDescent="0.25">
      <c r="A9" s="229"/>
      <c r="B9" s="56"/>
      <c r="C9" s="220" t="str">
        <f>IF(AND(O5&gt;0,P5&lt;4),"falta preencher","")</f>
        <v/>
      </c>
      <c r="D9" s="180" t="s">
        <v>35</v>
      </c>
      <c r="E9" s="309" t="s">
        <v>37</v>
      </c>
      <c r="F9" s="310"/>
      <c r="G9" s="310"/>
      <c r="H9" s="310"/>
      <c r="I9" s="194" t="s">
        <v>13</v>
      </c>
    </row>
    <row r="10" spans="1:16" ht="16.5" customHeight="1" x14ac:dyDescent="0.25">
      <c r="A10" s="239" t="str">
        <f>Índice!$D$5</f>
        <v>José Emanuel Rocha 2017</v>
      </c>
      <c r="B10" s="239"/>
      <c r="C10" s="152"/>
      <c r="D10" s="151"/>
      <c r="E10" s="311"/>
      <c r="F10" s="312"/>
      <c r="G10" s="312"/>
      <c r="H10" s="312"/>
      <c r="I10" s="196"/>
    </row>
    <row r="11" spans="1:16" x14ac:dyDescent="0.25">
      <c r="A11" s="239"/>
      <c r="B11" s="239"/>
      <c r="C11" s="94"/>
      <c r="D11" s="12"/>
      <c r="E11" s="308"/>
      <c r="F11" s="308"/>
      <c r="G11" s="308"/>
      <c r="H11" s="308"/>
    </row>
    <row r="12" spans="1:16" ht="6.75" customHeight="1" x14ac:dyDescent="0.25">
      <c r="A12" s="21"/>
      <c r="B12" s="22"/>
      <c r="C12" s="22"/>
      <c r="D12" s="22"/>
      <c r="E12" s="22"/>
      <c r="F12" s="22"/>
      <c r="G12" s="22"/>
      <c r="H12" s="22"/>
      <c r="I12" s="12"/>
    </row>
    <row r="13" spans="1:16" ht="15" customHeight="1" x14ac:dyDescent="0.25">
      <c r="A13" s="241"/>
      <c r="B13" s="240" t="s">
        <v>26</v>
      </c>
      <c r="C13" s="240" t="s">
        <v>1</v>
      </c>
      <c r="D13" s="240" t="s">
        <v>13</v>
      </c>
      <c r="E13" s="246" t="s">
        <v>39</v>
      </c>
      <c r="F13" s="246" t="s">
        <v>118</v>
      </c>
      <c r="G13" s="246" t="s">
        <v>27</v>
      </c>
      <c r="H13" s="241" t="s">
        <v>28</v>
      </c>
      <c r="I13" s="243" t="s">
        <v>10</v>
      </c>
    </row>
    <row r="14" spans="1:16" x14ac:dyDescent="0.25">
      <c r="A14" s="242"/>
      <c r="B14" s="240"/>
      <c r="C14" s="240"/>
      <c r="D14" s="240"/>
      <c r="E14" s="247"/>
      <c r="F14" s="247"/>
      <c r="G14" s="247"/>
      <c r="H14" s="242"/>
      <c r="I14" s="240"/>
      <c r="J14" s="23"/>
    </row>
    <row r="15" spans="1:16" ht="4.5" customHeight="1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12"/>
    </row>
    <row r="16" spans="1:16" ht="23.25" customHeight="1" x14ac:dyDescent="0.25">
      <c r="A16" s="58">
        <v>1</v>
      </c>
      <c r="B16" s="150"/>
      <c r="C16" s="46" t="str">
        <f>IF(B16="","",$E$10)</f>
        <v/>
      </c>
      <c r="D16" s="46" t="str">
        <f>IF(B16="","",$I$10)</f>
        <v/>
      </c>
      <c r="E16" s="44"/>
      <c r="F16" s="228"/>
      <c r="G16" s="156"/>
      <c r="H16" s="153"/>
      <c r="I16" s="154"/>
      <c r="J16" s="12"/>
    </row>
    <row r="17" spans="1:15" ht="23.25" customHeight="1" x14ac:dyDescent="0.25">
      <c r="A17" s="58">
        <v>2</v>
      </c>
      <c r="B17" s="159"/>
      <c r="C17" s="46" t="str">
        <f t="shared" ref="C17:C35" si="0">IF(B17="","",$E$10)</f>
        <v/>
      </c>
      <c r="D17" s="46" t="str">
        <f t="shared" ref="D17:D35" si="1">IF(B17="","",$I$10)</f>
        <v/>
      </c>
      <c r="E17" s="44"/>
      <c r="F17" s="228"/>
      <c r="G17" s="156"/>
      <c r="H17" s="174"/>
      <c r="I17" s="175"/>
      <c r="J17" s="12"/>
    </row>
    <row r="18" spans="1:15" ht="23.25" customHeight="1" x14ac:dyDescent="0.25">
      <c r="A18" s="58">
        <v>3</v>
      </c>
      <c r="B18" s="159"/>
      <c r="C18" s="46" t="str">
        <f t="shared" si="0"/>
        <v/>
      </c>
      <c r="D18" s="46" t="str">
        <f t="shared" si="1"/>
        <v/>
      </c>
      <c r="E18" s="44"/>
      <c r="F18" s="228"/>
      <c r="G18" s="156"/>
      <c r="H18" s="174"/>
      <c r="I18" s="175"/>
      <c r="J18" s="12"/>
    </row>
    <row r="19" spans="1:15" ht="23.25" customHeight="1" x14ac:dyDescent="0.25">
      <c r="A19" s="58">
        <v>4</v>
      </c>
      <c r="B19" s="159"/>
      <c r="C19" s="46" t="str">
        <f t="shared" si="0"/>
        <v/>
      </c>
      <c r="D19" s="46" t="str">
        <f t="shared" si="1"/>
        <v/>
      </c>
      <c r="E19" s="44"/>
      <c r="F19" s="228"/>
      <c r="G19" s="156"/>
      <c r="H19" s="174"/>
      <c r="I19" s="175"/>
      <c r="J19" s="12"/>
    </row>
    <row r="20" spans="1:15" ht="23.25" customHeight="1" x14ac:dyDescent="0.25">
      <c r="A20" s="58">
        <v>5</v>
      </c>
      <c r="B20" s="159"/>
      <c r="C20" s="46" t="str">
        <f t="shared" si="0"/>
        <v/>
      </c>
      <c r="D20" s="46" t="str">
        <f t="shared" si="1"/>
        <v/>
      </c>
      <c r="E20" s="44"/>
      <c r="F20" s="228"/>
      <c r="G20" s="156"/>
      <c r="H20" s="174"/>
      <c r="I20" s="175"/>
      <c r="J20" s="12"/>
    </row>
    <row r="21" spans="1:15" ht="23.25" customHeight="1" x14ac:dyDescent="0.25">
      <c r="A21" s="58">
        <v>6</v>
      </c>
      <c r="B21" s="159"/>
      <c r="C21" s="46" t="str">
        <f t="shared" si="0"/>
        <v/>
      </c>
      <c r="D21" s="46" t="str">
        <f t="shared" si="1"/>
        <v/>
      </c>
      <c r="E21" s="44"/>
      <c r="F21" s="228"/>
      <c r="G21" s="156"/>
      <c r="H21" s="174"/>
      <c r="I21" s="175"/>
      <c r="J21" s="12"/>
    </row>
    <row r="22" spans="1:15" ht="23.25" customHeight="1" x14ac:dyDescent="0.25">
      <c r="A22" s="58">
        <v>7</v>
      </c>
      <c r="B22" s="159"/>
      <c r="C22" s="46" t="str">
        <f t="shared" si="0"/>
        <v/>
      </c>
      <c r="D22" s="46" t="str">
        <f t="shared" si="1"/>
        <v/>
      </c>
      <c r="E22" s="44"/>
      <c r="F22" s="228"/>
      <c r="G22" s="156"/>
      <c r="H22" s="174"/>
      <c r="I22" s="175"/>
      <c r="J22" s="12"/>
    </row>
    <row r="23" spans="1:15" ht="23.25" customHeight="1" x14ac:dyDescent="0.25">
      <c r="A23" s="58">
        <v>8</v>
      </c>
      <c r="B23" s="159"/>
      <c r="C23" s="46" t="str">
        <f t="shared" si="0"/>
        <v/>
      </c>
      <c r="D23" s="46" t="str">
        <f t="shared" si="1"/>
        <v/>
      </c>
      <c r="E23" s="44"/>
      <c r="F23" s="228"/>
      <c r="G23" s="156"/>
      <c r="H23" s="174"/>
      <c r="I23" s="175"/>
      <c r="J23" s="12"/>
    </row>
    <row r="24" spans="1:15" ht="23.25" customHeight="1" x14ac:dyDescent="0.25">
      <c r="A24" s="58">
        <v>9</v>
      </c>
      <c r="B24" s="159"/>
      <c r="C24" s="46" t="str">
        <f t="shared" si="0"/>
        <v/>
      </c>
      <c r="D24" s="46" t="str">
        <f t="shared" si="1"/>
        <v/>
      </c>
      <c r="E24" s="44"/>
      <c r="F24" s="228"/>
      <c r="G24" s="156"/>
      <c r="H24" s="174"/>
      <c r="I24" s="175"/>
      <c r="J24" s="12"/>
    </row>
    <row r="25" spans="1:15" ht="23.25" customHeight="1" x14ac:dyDescent="0.25">
      <c r="A25" s="58">
        <v>10</v>
      </c>
      <c r="B25" s="159"/>
      <c r="C25" s="46" t="str">
        <f t="shared" si="0"/>
        <v/>
      </c>
      <c r="D25" s="46" t="str">
        <f t="shared" si="1"/>
        <v/>
      </c>
      <c r="E25" s="44"/>
      <c r="F25" s="228"/>
      <c r="G25" s="156"/>
      <c r="H25" s="174"/>
      <c r="I25" s="175"/>
      <c r="J25" s="12"/>
    </row>
    <row r="26" spans="1:15" ht="23.25" customHeight="1" x14ac:dyDescent="0.25">
      <c r="A26" s="58">
        <v>11</v>
      </c>
      <c r="B26" s="159"/>
      <c r="C26" s="46" t="str">
        <f t="shared" si="0"/>
        <v/>
      </c>
      <c r="D26" s="46" t="str">
        <f t="shared" si="1"/>
        <v/>
      </c>
      <c r="E26" s="44"/>
      <c r="F26" s="228"/>
      <c r="G26" s="156"/>
      <c r="H26" s="174"/>
      <c r="I26" s="175"/>
      <c r="J26" s="12"/>
    </row>
    <row r="27" spans="1:15" ht="23.25" customHeight="1" x14ac:dyDescent="0.25">
      <c r="A27" s="58">
        <v>12</v>
      </c>
      <c r="B27" s="159"/>
      <c r="C27" s="46" t="str">
        <f t="shared" si="0"/>
        <v/>
      </c>
      <c r="D27" s="46" t="str">
        <f t="shared" si="1"/>
        <v/>
      </c>
      <c r="E27" s="44"/>
      <c r="F27" s="228"/>
      <c r="G27" s="156"/>
      <c r="H27" s="174"/>
      <c r="I27" s="175"/>
      <c r="J27" s="12"/>
    </row>
    <row r="28" spans="1:15" ht="23.25" customHeight="1" x14ac:dyDescent="0.25">
      <c r="A28" s="58">
        <v>13</v>
      </c>
      <c r="B28" s="150"/>
      <c r="C28" s="46" t="str">
        <f t="shared" si="0"/>
        <v/>
      </c>
      <c r="D28" s="46" t="str">
        <f t="shared" si="1"/>
        <v/>
      </c>
      <c r="E28" s="44"/>
      <c r="F28" s="228"/>
      <c r="G28" s="156"/>
      <c r="H28" s="153"/>
      <c r="I28" s="154"/>
      <c r="J28" s="59"/>
      <c r="K28" s="12" t="s">
        <v>4</v>
      </c>
      <c r="L28" s="12">
        <v>1</v>
      </c>
      <c r="M28" s="23" t="s">
        <v>7</v>
      </c>
      <c r="O28" s="75" t="s">
        <v>114</v>
      </c>
    </row>
    <row r="29" spans="1:15" ht="23.25" customHeight="1" x14ac:dyDescent="0.25">
      <c r="A29" s="58">
        <v>14</v>
      </c>
      <c r="B29" s="60"/>
      <c r="C29" s="46" t="str">
        <f t="shared" si="0"/>
        <v/>
      </c>
      <c r="D29" s="46" t="str">
        <f t="shared" si="1"/>
        <v/>
      </c>
      <c r="E29" s="44"/>
      <c r="F29" s="228"/>
      <c r="G29" s="156"/>
      <c r="H29" s="174"/>
      <c r="I29" s="175"/>
      <c r="J29" s="59"/>
      <c r="K29" s="59" t="s">
        <v>5</v>
      </c>
      <c r="L29" s="59">
        <v>2</v>
      </c>
      <c r="M29" s="12"/>
      <c r="O29" s="75" t="s">
        <v>115</v>
      </c>
    </row>
    <row r="30" spans="1:15" ht="23.25" customHeight="1" x14ac:dyDescent="0.25">
      <c r="A30" s="58">
        <v>15</v>
      </c>
      <c r="B30" s="60"/>
      <c r="C30" s="46" t="str">
        <f t="shared" si="0"/>
        <v/>
      </c>
      <c r="D30" s="46" t="str">
        <f t="shared" si="1"/>
        <v/>
      </c>
      <c r="E30" s="44"/>
      <c r="F30" s="228"/>
      <c r="G30" s="156"/>
      <c r="H30" s="174"/>
      <c r="I30" s="175"/>
      <c r="J30" s="59"/>
      <c r="K30" s="12"/>
      <c r="L30" s="59">
        <v>3</v>
      </c>
      <c r="M30" s="12" t="s">
        <v>8</v>
      </c>
      <c r="O30" s="75" t="s">
        <v>116</v>
      </c>
    </row>
    <row r="31" spans="1:15" ht="23.25" customHeight="1" x14ac:dyDescent="0.25">
      <c r="A31" s="58">
        <v>16</v>
      </c>
      <c r="B31" s="60"/>
      <c r="C31" s="46" t="str">
        <f t="shared" si="0"/>
        <v/>
      </c>
      <c r="D31" s="46" t="str">
        <f t="shared" si="1"/>
        <v/>
      </c>
      <c r="E31" s="44"/>
      <c r="F31" s="228"/>
      <c r="G31" s="156"/>
      <c r="H31" s="73"/>
      <c r="I31" s="74"/>
      <c r="J31" s="59"/>
      <c r="K31" s="59"/>
      <c r="L31" s="59"/>
      <c r="M31" s="59" t="s">
        <v>9</v>
      </c>
      <c r="O31" s="75" t="s">
        <v>117</v>
      </c>
    </row>
    <row r="32" spans="1:15" ht="23.25" customHeight="1" x14ac:dyDescent="0.25">
      <c r="A32" s="58">
        <v>17</v>
      </c>
      <c r="B32" s="60"/>
      <c r="C32" s="46" t="str">
        <f t="shared" si="0"/>
        <v/>
      </c>
      <c r="D32" s="46" t="str">
        <f t="shared" si="1"/>
        <v/>
      </c>
      <c r="E32" s="44"/>
      <c r="F32" s="228"/>
      <c r="G32" s="156"/>
      <c r="H32" s="73"/>
      <c r="I32" s="74"/>
      <c r="J32" s="59"/>
      <c r="K32" s="59"/>
      <c r="L32" s="59"/>
      <c r="M32" s="59"/>
    </row>
    <row r="33" spans="1:13" ht="23.25" customHeight="1" x14ac:dyDescent="0.25">
      <c r="A33" s="58">
        <v>18</v>
      </c>
      <c r="B33" s="60"/>
      <c r="C33" s="46" t="str">
        <f t="shared" si="0"/>
        <v/>
      </c>
      <c r="D33" s="46" t="str">
        <f t="shared" si="1"/>
        <v/>
      </c>
      <c r="E33" s="44"/>
      <c r="F33" s="228"/>
      <c r="G33" s="156"/>
      <c r="H33" s="73"/>
      <c r="I33" s="74"/>
      <c r="J33" s="59"/>
      <c r="K33" s="59"/>
      <c r="L33" s="59"/>
      <c r="M33" s="59"/>
    </row>
    <row r="34" spans="1:13" ht="23.25" customHeight="1" x14ac:dyDescent="0.25">
      <c r="A34" s="58">
        <v>19</v>
      </c>
      <c r="B34" s="159"/>
      <c r="C34" s="46" t="str">
        <f t="shared" si="0"/>
        <v/>
      </c>
      <c r="D34" s="46" t="str">
        <f t="shared" si="1"/>
        <v/>
      </c>
      <c r="E34" s="44"/>
      <c r="F34" s="228"/>
      <c r="G34" s="156"/>
      <c r="H34" s="174"/>
      <c r="I34" s="175"/>
      <c r="J34" s="147"/>
      <c r="K34" s="147"/>
      <c r="L34" s="147"/>
      <c r="M34" s="147"/>
    </row>
    <row r="35" spans="1:13" ht="23.25" customHeight="1" x14ac:dyDescent="0.25">
      <c r="A35" s="58">
        <v>20</v>
      </c>
      <c r="B35" s="60"/>
      <c r="C35" s="46" t="str">
        <f t="shared" si="0"/>
        <v/>
      </c>
      <c r="D35" s="46" t="str">
        <f t="shared" si="1"/>
        <v/>
      </c>
      <c r="E35" s="44"/>
      <c r="F35" s="228"/>
      <c r="G35" s="156"/>
      <c r="H35" s="73"/>
      <c r="I35" s="74"/>
      <c r="J35" s="59"/>
      <c r="K35" s="59"/>
      <c r="L35" s="59"/>
      <c r="M35" s="59"/>
    </row>
    <row r="36" spans="1:13" ht="15" customHeight="1" x14ac:dyDescent="0.25">
      <c r="A36" s="240" t="s">
        <v>0</v>
      </c>
      <c r="B36" s="240" t="s">
        <v>11</v>
      </c>
      <c r="C36" s="240" t="s">
        <v>1</v>
      </c>
      <c r="D36" s="246" t="s">
        <v>13</v>
      </c>
      <c r="E36" s="246" t="s">
        <v>39</v>
      </c>
      <c r="H36" s="313" t="s">
        <v>28</v>
      </c>
      <c r="I36" s="243" t="s">
        <v>10</v>
      </c>
    </row>
    <row r="37" spans="1:13" x14ac:dyDescent="0.25">
      <c r="A37" s="240"/>
      <c r="B37" s="240"/>
      <c r="C37" s="240"/>
      <c r="D37" s="247"/>
      <c r="E37" s="247"/>
      <c r="H37" s="314"/>
      <c r="I37" s="240"/>
    </row>
    <row r="38" spans="1:13" ht="24" customHeight="1" x14ac:dyDescent="0.25">
      <c r="A38" s="58">
        <v>1</v>
      </c>
      <c r="B38" s="159"/>
      <c r="C38" s="46" t="str">
        <f>IF(B38="","",$E$10)</f>
        <v/>
      </c>
      <c r="D38" s="46" t="str">
        <f>IF(B38="","",$I$10)</f>
        <v/>
      </c>
      <c r="E38" s="45"/>
      <c r="H38" s="83"/>
      <c r="I38" s="44"/>
    </row>
    <row r="39" spans="1:13" ht="24" customHeight="1" x14ac:dyDescent="0.25">
      <c r="A39" s="58">
        <v>2</v>
      </c>
      <c r="B39" s="60"/>
      <c r="C39" s="46" t="str">
        <f>IF(B39="","",$E$10)</f>
        <v/>
      </c>
      <c r="D39" s="46" t="str">
        <f>IF(B39="","",$I$10)</f>
        <v/>
      </c>
      <c r="E39" s="45"/>
      <c r="H39" s="83"/>
      <c r="I39" s="44"/>
    </row>
    <row r="40" spans="1:13" ht="24" customHeight="1" x14ac:dyDescent="0.25">
      <c r="A40" s="58">
        <v>3</v>
      </c>
      <c r="B40" s="159"/>
      <c r="C40" s="46" t="str">
        <f t="shared" ref="C40:C47" si="2">IF(B40="","",$E$10)</f>
        <v/>
      </c>
      <c r="D40" s="46" t="str">
        <f t="shared" ref="D40:D42" si="3">IF(B40="","",$I$10)</f>
        <v/>
      </c>
      <c r="E40" s="45"/>
      <c r="F40" s="80"/>
      <c r="G40" s="80"/>
      <c r="H40" s="83"/>
      <c r="I40" s="44"/>
    </row>
    <row r="41" spans="1:13" ht="24" customHeight="1" x14ac:dyDescent="0.25">
      <c r="A41" s="58">
        <v>4</v>
      </c>
      <c r="B41" s="159"/>
      <c r="C41" s="46" t="str">
        <f t="shared" si="2"/>
        <v/>
      </c>
      <c r="D41" s="46" t="str">
        <f t="shared" si="3"/>
        <v/>
      </c>
      <c r="E41" s="45"/>
      <c r="H41" s="83"/>
      <c r="I41" s="44"/>
    </row>
    <row r="42" spans="1:13" ht="24" customHeight="1" x14ac:dyDescent="0.25">
      <c r="A42" s="58">
        <v>5</v>
      </c>
      <c r="B42" s="159"/>
      <c r="C42" s="46" t="str">
        <f t="shared" si="2"/>
        <v/>
      </c>
      <c r="D42" s="46" t="str">
        <f t="shared" si="3"/>
        <v/>
      </c>
      <c r="E42" s="45"/>
      <c r="H42" s="83"/>
      <c r="I42" s="44"/>
    </row>
    <row r="43" spans="1:13" ht="24" customHeight="1" x14ac:dyDescent="0.25">
      <c r="A43" s="58">
        <v>6</v>
      </c>
      <c r="B43" s="159"/>
      <c r="C43" s="46" t="str">
        <f t="shared" si="2"/>
        <v/>
      </c>
      <c r="D43" s="46" t="str">
        <f t="shared" ref="D43:D46" si="4">IF(B43="","",$I$10)</f>
        <v/>
      </c>
      <c r="E43" s="45"/>
      <c r="H43" s="83"/>
      <c r="I43" s="44"/>
    </row>
    <row r="44" spans="1:13" ht="24" customHeight="1" x14ac:dyDescent="0.25">
      <c r="A44" s="58">
        <v>7</v>
      </c>
      <c r="B44" s="159"/>
      <c r="C44" s="46" t="str">
        <f t="shared" si="2"/>
        <v/>
      </c>
      <c r="D44" s="46" t="str">
        <f t="shared" si="4"/>
        <v/>
      </c>
      <c r="E44" s="45"/>
      <c r="F44" s="80"/>
      <c r="G44" s="80"/>
      <c r="H44" s="83"/>
      <c r="I44" s="44"/>
    </row>
    <row r="45" spans="1:13" ht="24" customHeight="1" x14ac:dyDescent="0.25">
      <c r="A45" s="58">
        <v>8</v>
      </c>
      <c r="B45" s="159"/>
      <c r="C45" s="46" t="str">
        <f t="shared" si="2"/>
        <v/>
      </c>
      <c r="D45" s="46" t="str">
        <f t="shared" si="4"/>
        <v/>
      </c>
      <c r="E45" s="45"/>
      <c r="F45" s="80"/>
      <c r="G45" s="80"/>
      <c r="H45" s="83"/>
      <c r="I45" s="44"/>
    </row>
    <row r="46" spans="1:13" ht="24" customHeight="1" x14ac:dyDescent="0.25">
      <c r="A46" s="58">
        <v>9</v>
      </c>
      <c r="B46" s="159"/>
      <c r="C46" s="46" t="str">
        <f t="shared" si="2"/>
        <v/>
      </c>
      <c r="D46" s="46" t="str">
        <f t="shared" si="4"/>
        <v/>
      </c>
      <c r="E46" s="45"/>
      <c r="F46" s="80"/>
      <c r="G46" s="80"/>
      <c r="H46" s="83"/>
      <c r="I46" s="44"/>
    </row>
    <row r="47" spans="1:13" ht="24.95" customHeight="1" x14ac:dyDescent="0.25">
      <c r="A47" s="58">
        <v>10</v>
      </c>
      <c r="B47" s="159"/>
      <c r="C47" s="46" t="str">
        <f t="shared" si="2"/>
        <v/>
      </c>
      <c r="D47" s="46" t="str">
        <f t="shared" ref="D47" si="5">IF(B47="","",$I$10)</f>
        <v/>
      </c>
      <c r="E47" s="45"/>
      <c r="F47" s="80"/>
      <c r="G47" s="80"/>
      <c r="H47" s="83"/>
      <c r="I47" s="44"/>
    </row>
    <row r="48" spans="1:13" x14ac:dyDescent="0.25">
      <c r="E48" s="80"/>
      <c r="F48" s="80"/>
      <c r="G48" s="80"/>
      <c r="H48" s="80"/>
    </row>
  </sheetData>
  <sheetProtection sheet="1" objects="1" scenarios="1" selectLockedCells="1"/>
  <mergeCells count="24">
    <mergeCell ref="B36:B37"/>
    <mergeCell ref="I13:I14"/>
    <mergeCell ref="G13:G14"/>
    <mergeCell ref="C36:C37"/>
    <mergeCell ref="A13:A14"/>
    <mergeCell ref="B13:B14"/>
    <mergeCell ref="A36:A37"/>
    <mergeCell ref="D13:D14"/>
    <mergeCell ref="E13:E14"/>
    <mergeCell ref="D36:D37"/>
    <mergeCell ref="C13:C14"/>
    <mergeCell ref="H36:H37"/>
    <mergeCell ref="E36:E37"/>
    <mergeCell ref="H13:H14"/>
    <mergeCell ref="I36:I37"/>
    <mergeCell ref="F13:F14"/>
    <mergeCell ref="C3:I5"/>
    <mergeCell ref="C6:I8"/>
    <mergeCell ref="A3:B4"/>
    <mergeCell ref="A5:B6"/>
    <mergeCell ref="A10:B11"/>
    <mergeCell ref="E11:H11"/>
    <mergeCell ref="E9:H9"/>
    <mergeCell ref="E10:H10"/>
  </mergeCells>
  <conditionalFormatting sqref="C9">
    <cfRule type="expression" dxfId="12" priority="5">
      <formula>AND($O$5&gt;0,$P$5&lt;4)</formula>
    </cfRule>
  </conditionalFormatting>
  <conditionalFormatting sqref="C10">
    <cfRule type="expression" dxfId="11" priority="4">
      <formula>AND($O$5&gt;0,$C$10="")</formula>
    </cfRule>
  </conditionalFormatting>
  <conditionalFormatting sqref="D10">
    <cfRule type="expression" dxfId="10" priority="3">
      <formula>AND($O$5&gt;0,$D$10="")</formula>
    </cfRule>
  </conditionalFormatting>
  <conditionalFormatting sqref="E10:H10">
    <cfRule type="expression" dxfId="9" priority="2">
      <formula>AND($O$5&gt;0,$E$10="")</formula>
    </cfRule>
  </conditionalFormatting>
  <conditionalFormatting sqref="I10">
    <cfRule type="expression" priority="1">
      <formula>AND($O$5&gt;0,$I$10="")</formula>
    </cfRule>
  </conditionalFormatting>
  <dataValidations count="3">
    <dataValidation type="list" allowBlank="1" showInputMessage="1" showErrorMessage="1" sqref="E16:E35 E38:E47">
      <formula1>$K$28:$K$29</formula1>
    </dataValidation>
    <dataValidation type="list" allowBlank="1" showInputMessage="1" showErrorMessage="1" sqref="G16:G35">
      <formula1>nível</formula1>
    </dataValidation>
    <dataValidation type="list" allowBlank="1" showInputMessage="1" showErrorMessage="1" sqref="F16:F35">
      <formula1>especialidades</formula1>
    </dataValidation>
  </dataValidations>
  <pageMargins left="0.7" right="0.7" top="0.75" bottom="0.75" header="0.3" footer="0.3"/>
  <pageSetup paperSize="9" scale="5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showRowColHeaders="0" view="pageBreakPreview" zoomScale="130" zoomScaleNormal="100" zoomScaleSheetLayoutView="130" workbookViewId="0">
      <selection activeCell="A11" sqref="A11:M13"/>
    </sheetView>
  </sheetViews>
  <sheetFormatPr defaultRowHeight="15" x14ac:dyDescent="0.25"/>
  <cols>
    <col min="1" max="16384" width="9.140625" style="91"/>
  </cols>
  <sheetData>
    <row r="1" spans="1:13" s="59" customFormat="1" ht="34.5" customHeight="1" x14ac:dyDescent="0.25">
      <c r="A1" s="80"/>
      <c r="C1" s="61"/>
      <c r="D1" s="61"/>
    </row>
    <row r="2" spans="1:13" s="59" customFormat="1" ht="31.5" customHeight="1" x14ac:dyDescent="0.25">
      <c r="A2" s="80"/>
      <c r="C2" s="61"/>
      <c r="D2" s="61"/>
    </row>
    <row r="3" spans="1:13" ht="20.25" customHeight="1" x14ac:dyDescent="0.25">
      <c r="A3" s="318" t="s">
        <v>6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20.25" customHeight="1" thickBot="1" x14ac:dyDescent="0.3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15.75" thickTop="1" x14ac:dyDescent="0.25">
      <c r="A5" s="315" t="s">
        <v>88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</row>
    <row r="6" spans="1:13" ht="15" customHeight="1" x14ac:dyDescent="0.25">
      <c r="A6" s="316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</row>
    <row r="7" spans="1:13" x14ac:dyDescent="0.25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</row>
    <row r="8" spans="1:13" ht="15" customHeight="1" x14ac:dyDescent="0.25">
      <c r="A8" s="316" t="s">
        <v>64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</row>
    <row r="9" spans="1:13" x14ac:dyDescent="0.25">
      <c r="A9" s="316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</row>
    <row r="10" spans="1:13" x14ac:dyDescent="0.25">
      <c r="A10" s="316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</row>
    <row r="11" spans="1:13" x14ac:dyDescent="0.25">
      <c r="A11" s="316" t="s">
        <v>70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</row>
    <row r="12" spans="1:13" x14ac:dyDescent="0.25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</row>
    <row r="13" spans="1:13" ht="15.75" thickBot="1" x14ac:dyDescent="0.3">
      <c r="A13" s="317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</row>
    <row r="14" spans="1:13" ht="15.75" thickTop="1" x14ac:dyDescent="0.25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</row>
    <row r="15" spans="1:13" x14ac:dyDescent="0.25">
      <c r="A15" s="316"/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</row>
    <row r="16" spans="1:13" x14ac:dyDescent="0.25">
      <c r="A16" s="317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</row>
  </sheetData>
  <sheetProtection password="EB4B" sheet="1" objects="1" scenarios="1" selectLockedCells="1" selectUnlockedCells="1"/>
  <mergeCells count="5">
    <mergeCell ref="A14:M16"/>
    <mergeCell ref="A5:M7"/>
    <mergeCell ref="A8:M10"/>
    <mergeCell ref="A3:M4"/>
    <mergeCell ref="A11:M13"/>
  </mergeCells>
  <pageMargins left="0.7" right="0.7" top="0.75" bottom="0.75" header="0.3" footer="0.3"/>
  <pageSetup paperSize="9" scale="7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48"/>
  <sheetViews>
    <sheetView showGridLines="0" showRowColHeaders="0" view="pageBreakPreview" zoomScale="70" zoomScaleNormal="100" zoomScaleSheetLayoutView="70" workbookViewId="0">
      <selection activeCell="A14" sqref="A14:B14"/>
    </sheetView>
  </sheetViews>
  <sheetFormatPr defaultRowHeight="27.75" x14ac:dyDescent="0.25"/>
  <cols>
    <col min="1" max="1" width="6.140625" style="75" customWidth="1"/>
    <col min="2" max="2" width="31.85546875" style="75" customWidth="1"/>
    <col min="3" max="3" width="36.5703125" style="75" customWidth="1"/>
    <col min="4" max="6" width="15.42578125" style="75" customWidth="1"/>
    <col min="7" max="7" width="15.140625" style="75" customWidth="1"/>
    <col min="8" max="8" width="11.7109375" style="75" customWidth="1"/>
    <col min="9" max="13" width="5.7109375" style="75" hidden="1" customWidth="1"/>
    <col min="14" max="14" width="5.7109375" style="204" hidden="1" customWidth="1"/>
    <col min="15" max="22" width="5.7109375" style="75" hidden="1" customWidth="1"/>
    <col min="23" max="23" width="9.140625" style="75" hidden="1" customWidth="1"/>
    <col min="24" max="26" width="9.140625" style="75" customWidth="1"/>
    <col min="27" max="16384" width="9.140625" style="75"/>
  </cols>
  <sheetData>
    <row r="2" spans="1:14" ht="26.25" customHeight="1" x14ac:dyDescent="0.25"/>
    <row r="3" spans="1:14" ht="26.25" customHeight="1" x14ac:dyDescent="0.25"/>
    <row r="4" spans="1:14" ht="15" customHeight="1" x14ac:dyDescent="0.25">
      <c r="A4" s="331"/>
      <c r="B4" s="331"/>
      <c r="C4" s="237" t="s">
        <v>12</v>
      </c>
      <c r="D4" s="237"/>
      <c r="E4" s="237"/>
      <c r="F4" s="237"/>
      <c r="G4" s="237"/>
    </row>
    <row r="5" spans="1:14" ht="9.75" customHeight="1" x14ac:dyDescent="0.25">
      <c r="A5" s="331"/>
      <c r="B5" s="331"/>
      <c r="C5" s="237"/>
      <c r="D5" s="237"/>
      <c r="E5" s="237"/>
      <c r="F5" s="237"/>
      <c r="G5" s="237"/>
    </row>
    <row r="6" spans="1:14" ht="32.25" customHeight="1" x14ac:dyDescent="0.35">
      <c r="A6" s="331"/>
      <c r="B6" s="331"/>
      <c r="C6" s="237"/>
      <c r="D6" s="237"/>
      <c r="E6" s="237"/>
      <c r="F6" s="237"/>
      <c r="G6" s="237"/>
      <c r="H6" s="54"/>
      <c r="I6" s="54"/>
    </row>
    <row r="7" spans="1:14" ht="15" customHeight="1" x14ac:dyDescent="0.25">
      <c r="A7" s="55"/>
      <c r="B7" s="55"/>
      <c r="C7" s="238" t="str">
        <f>Índice!$A$7</f>
        <v>1º encontro</v>
      </c>
      <c r="D7" s="238"/>
      <c r="E7" s="238"/>
      <c r="F7" s="238"/>
      <c r="G7" s="238"/>
      <c r="H7" s="54"/>
    </row>
    <row r="8" spans="1:14" ht="27.75" customHeight="1" x14ac:dyDescent="0.25">
      <c r="A8" s="56"/>
      <c r="B8" s="56"/>
      <c r="C8" s="238"/>
      <c r="D8" s="238"/>
      <c r="E8" s="238"/>
      <c r="F8" s="238"/>
      <c r="G8" s="238"/>
      <c r="H8" s="54"/>
    </row>
    <row r="9" spans="1:14" ht="27.75" customHeight="1" x14ac:dyDescent="0.25">
      <c r="A9" s="56"/>
      <c r="B9" s="56"/>
      <c r="C9" s="238"/>
      <c r="D9" s="238"/>
      <c r="E9" s="238"/>
      <c r="F9" s="238"/>
      <c r="G9" s="238"/>
      <c r="H9" s="54"/>
    </row>
    <row r="10" spans="1:14" x14ac:dyDescent="0.25">
      <c r="A10" s="56"/>
      <c r="B10" s="56"/>
      <c r="C10" s="332"/>
      <c r="D10" s="333"/>
      <c r="E10" s="97" t="s">
        <v>36</v>
      </c>
      <c r="F10" s="186" t="s">
        <v>13</v>
      </c>
      <c r="G10" s="13"/>
    </row>
    <row r="11" spans="1:14" ht="20.25" customHeight="1" x14ac:dyDescent="0.25">
      <c r="A11" s="328" t="str">
        <f>Índice!$D$5</f>
        <v>José Emanuel Rocha 2017</v>
      </c>
      <c r="B11" s="328"/>
      <c r="C11" s="322"/>
      <c r="D11" s="330"/>
      <c r="E11" s="187"/>
      <c r="F11" s="189" t="s">
        <v>63</v>
      </c>
      <c r="N11" s="205"/>
    </row>
    <row r="12" spans="1:14" ht="20.25" customHeight="1" thickBot="1" x14ac:dyDescent="0.3">
      <c r="A12" s="329"/>
      <c r="B12" s="329"/>
      <c r="C12" s="324"/>
      <c r="D12" s="325"/>
      <c r="E12" s="76"/>
      <c r="F12" s="77"/>
    </row>
    <row r="13" spans="1:14" ht="28.5" thickBot="1" x14ac:dyDescent="0.3">
      <c r="A13" s="326" t="s">
        <v>56</v>
      </c>
      <c r="B13" s="326"/>
      <c r="C13" s="61"/>
      <c r="D13" s="61"/>
      <c r="E13" s="61"/>
      <c r="F13" s="61"/>
      <c r="G13" s="212" t="s">
        <v>32</v>
      </c>
    </row>
    <row r="14" spans="1:14" ht="20.25" customHeight="1" x14ac:dyDescent="0.25">
      <c r="A14" s="327"/>
      <c r="B14" s="327"/>
      <c r="C14" s="62"/>
      <c r="D14" s="62"/>
      <c r="E14" s="62"/>
      <c r="F14" s="62"/>
      <c r="G14" s="197"/>
      <c r="H14" s="78"/>
      <c r="I14" s="78"/>
      <c r="J14" s="78"/>
      <c r="K14" s="78"/>
      <c r="N14" s="205"/>
    </row>
    <row r="15" spans="1:14" ht="4.5" customHeight="1" x14ac:dyDescent="0.25">
      <c r="A15" s="21"/>
      <c r="B15" s="22"/>
      <c r="C15" s="22"/>
      <c r="D15" s="22"/>
      <c r="E15" s="22"/>
      <c r="F15" s="22"/>
      <c r="G15" s="12"/>
      <c r="H15" s="12"/>
      <c r="I15" s="12"/>
      <c r="J15" s="12"/>
      <c r="K15" s="12"/>
    </row>
    <row r="16" spans="1:14" ht="19.5" customHeight="1" x14ac:dyDescent="0.25">
      <c r="A16" s="240" t="s">
        <v>0</v>
      </c>
      <c r="B16" s="240" t="s">
        <v>26</v>
      </c>
      <c r="C16" s="319" t="s">
        <v>1</v>
      </c>
      <c r="D16" s="246" t="s">
        <v>13</v>
      </c>
      <c r="E16" s="246" t="s">
        <v>39</v>
      </c>
      <c r="F16" s="241" t="s">
        <v>28</v>
      </c>
      <c r="G16" s="243" t="s">
        <v>10</v>
      </c>
    </row>
    <row r="17" spans="1:14" ht="19.5" customHeight="1" x14ac:dyDescent="0.3">
      <c r="A17" s="240"/>
      <c r="B17" s="240"/>
      <c r="C17" s="320"/>
      <c r="D17" s="247"/>
      <c r="E17" s="247"/>
      <c r="F17" s="242"/>
      <c r="G17" s="240"/>
      <c r="H17" s="23"/>
      <c r="I17" s="23" t="s">
        <v>33</v>
      </c>
      <c r="J17" s="23" t="s">
        <v>34</v>
      </c>
      <c r="K17" s="23" t="s">
        <v>7</v>
      </c>
      <c r="L17" s="75" t="s">
        <v>24</v>
      </c>
      <c r="N17" s="201" t="s">
        <v>90</v>
      </c>
    </row>
    <row r="18" spans="1:14" ht="3.75" customHeight="1" x14ac:dyDescent="0.3">
      <c r="A18" s="22"/>
      <c r="B18" s="22"/>
      <c r="C18" s="22"/>
      <c r="D18" s="22"/>
      <c r="E18" s="22"/>
      <c r="F18" s="22"/>
      <c r="G18" s="22"/>
      <c r="H18" s="12"/>
      <c r="I18" s="12"/>
      <c r="J18" s="12"/>
      <c r="K18" s="12"/>
      <c r="N18" s="201" t="s">
        <v>91</v>
      </c>
    </row>
    <row r="19" spans="1:14" ht="20.25" customHeight="1" x14ac:dyDescent="0.3">
      <c r="A19" s="58">
        <v>1</v>
      </c>
      <c r="B19" s="136"/>
      <c r="C19" s="145" t="str">
        <f t="shared" ref="C19:C38" si="0">IF(B19=0,"",$C$12)</f>
        <v/>
      </c>
      <c r="D19" s="137" t="str">
        <f t="shared" ref="D19:D38" si="1">IF(B19=0,"",$F$11)</f>
        <v/>
      </c>
      <c r="E19" s="138"/>
      <c r="F19" s="140"/>
      <c r="G19" s="139"/>
      <c r="H19" s="12"/>
      <c r="I19" s="12" t="s">
        <v>4</v>
      </c>
      <c r="J19" s="12">
        <v>1</v>
      </c>
      <c r="K19" s="12" t="s">
        <v>8</v>
      </c>
      <c r="L19" s="75" t="s">
        <v>25</v>
      </c>
      <c r="N19" s="201" t="s">
        <v>94</v>
      </c>
    </row>
    <row r="20" spans="1:14" ht="20.25" customHeight="1" x14ac:dyDescent="0.3">
      <c r="A20" s="58">
        <v>2</v>
      </c>
      <c r="B20" s="135"/>
      <c r="C20" s="145" t="str">
        <f t="shared" si="0"/>
        <v/>
      </c>
      <c r="D20" s="137" t="str">
        <f t="shared" si="1"/>
        <v/>
      </c>
      <c r="E20" s="138"/>
      <c r="F20" s="140"/>
      <c r="G20" s="139"/>
      <c r="H20" s="59"/>
      <c r="I20" s="59" t="s">
        <v>5</v>
      </c>
      <c r="J20" s="59">
        <v>2</v>
      </c>
      <c r="K20" s="59" t="s">
        <v>9</v>
      </c>
      <c r="L20" s="75" t="s">
        <v>52</v>
      </c>
      <c r="N20" s="201" t="s">
        <v>112</v>
      </c>
    </row>
    <row r="21" spans="1:14" ht="20.25" customHeight="1" x14ac:dyDescent="0.3">
      <c r="A21" s="58">
        <v>3</v>
      </c>
      <c r="B21" s="135"/>
      <c r="C21" s="145" t="str">
        <f t="shared" si="0"/>
        <v/>
      </c>
      <c r="D21" s="137" t="str">
        <f t="shared" si="1"/>
        <v/>
      </c>
      <c r="E21" s="138"/>
      <c r="F21" s="140"/>
      <c r="G21" s="139"/>
      <c r="H21" s="59"/>
      <c r="I21" s="59" t="s">
        <v>15</v>
      </c>
      <c r="J21" s="59">
        <v>3</v>
      </c>
      <c r="K21" s="59"/>
      <c r="L21" s="75" t="s">
        <v>53</v>
      </c>
      <c r="N21" s="199" t="s">
        <v>92</v>
      </c>
    </row>
    <row r="22" spans="1:14" ht="20.25" customHeight="1" x14ac:dyDescent="0.3">
      <c r="A22" s="58">
        <v>4</v>
      </c>
      <c r="B22" s="135"/>
      <c r="C22" s="145" t="str">
        <f t="shared" si="0"/>
        <v/>
      </c>
      <c r="D22" s="137" t="str">
        <f t="shared" si="1"/>
        <v/>
      </c>
      <c r="E22" s="138"/>
      <c r="F22" s="140"/>
      <c r="G22" s="139"/>
      <c r="H22" s="59"/>
      <c r="I22" s="59"/>
      <c r="J22" s="59"/>
      <c r="K22" s="59"/>
      <c r="L22" s="75" t="s">
        <v>54</v>
      </c>
      <c r="N22" s="199" t="s">
        <v>93</v>
      </c>
    </row>
    <row r="23" spans="1:14" ht="20.25" customHeight="1" x14ac:dyDescent="0.3">
      <c r="A23" s="58">
        <v>5</v>
      </c>
      <c r="B23" s="135"/>
      <c r="C23" s="145" t="str">
        <f t="shared" si="0"/>
        <v/>
      </c>
      <c r="D23" s="137" t="str">
        <f t="shared" si="1"/>
        <v/>
      </c>
      <c r="E23" s="138"/>
      <c r="F23" s="140"/>
      <c r="G23" s="139"/>
      <c r="H23" s="59"/>
      <c r="I23" s="59"/>
      <c r="J23" s="59"/>
      <c r="K23" s="59"/>
      <c r="L23" s="75" t="s">
        <v>55</v>
      </c>
      <c r="N23" s="199" t="s">
        <v>95</v>
      </c>
    </row>
    <row r="24" spans="1:14" ht="20.25" customHeight="1" x14ac:dyDescent="0.3">
      <c r="A24" s="58">
        <v>6</v>
      </c>
      <c r="B24" s="135"/>
      <c r="C24" s="145" t="str">
        <f t="shared" si="0"/>
        <v/>
      </c>
      <c r="D24" s="137" t="str">
        <f t="shared" si="1"/>
        <v/>
      </c>
      <c r="E24" s="138"/>
      <c r="F24" s="140"/>
      <c r="G24" s="139"/>
      <c r="H24" s="59"/>
      <c r="I24" s="59"/>
      <c r="J24" s="59"/>
      <c r="K24" s="59"/>
      <c r="L24" s="75" t="s">
        <v>59</v>
      </c>
      <c r="N24" s="199" t="s">
        <v>85</v>
      </c>
    </row>
    <row r="25" spans="1:14" ht="20.25" customHeight="1" x14ac:dyDescent="0.3">
      <c r="A25" s="58">
        <v>7</v>
      </c>
      <c r="B25" s="135"/>
      <c r="C25" s="145" t="str">
        <f t="shared" si="0"/>
        <v/>
      </c>
      <c r="D25" s="137" t="str">
        <f t="shared" si="1"/>
        <v/>
      </c>
      <c r="E25" s="138"/>
      <c r="F25" s="140"/>
      <c r="G25" s="139"/>
      <c r="H25" s="59"/>
      <c r="I25" s="59"/>
      <c r="J25" s="59"/>
      <c r="K25" s="59"/>
      <c r="N25" s="199" t="s">
        <v>72</v>
      </c>
    </row>
    <row r="26" spans="1:14" ht="20.25" customHeight="1" x14ac:dyDescent="0.3">
      <c r="A26" s="58">
        <v>8</v>
      </c>
      <c r="B26" s="135"/>
      <c r="C26" s="145" t="str">
        <f t="shared" si="0"/>
        <v/>
      </c>
      <c r="D26" s="137" t="str">
        <f t="shared" si="1"/>
        <v/>
      </c>
      <c r="E26" s="138"/>
      <c r="F26" s="140"/>
      <c r="G26" s="139"/>
      <c r="H26" s="59"/>
      <c r="I26" s="59"/>
      <c r="J26" s="59"/>
      <c r="K26" s="59"/>
      <c r="N26" s="199" t="s">
        <v>74</v>
      </c>
    </row>
    <row r="27" spans="1:14" ht="20.25" customHeight="1" x14ac:dyDescent="0.3">
      <c r="A27" s="58">
        <v>9</v>
      </c>
      <c r="B27" s="135"/>
      <c r="C27" s="145" t="str">
        <f t="shared" si="0"/>
        <v/>
      </c>
      <c r="D27" s="137" t="str">
        <f t="shared" si="1"/>
        <v/>
      </c>
      <c r="E27" s="138"/>
      <c r="F27" s="140"/>
      <c r="G27" s="139"/>
      <c r="H27" s="59"/>
      <c r="I27" s="59"/>
      <c r="J27" s="59"/>
      <c r="K27" s="59"/>
      <c r="N27" s="200" t="s">
        <v>79</v>
      </c>
    </row>
    <row r="28" spans="1:14" ht="20.25" customHeight="1" x14ac:dyDescent="0.3">
      <c r="A28" s="58">
        <v>10</v>
      </c>
      <c r="B28" s="135"/>
      <c r="C28" s="145" t="str">
        <f t="shared" si="0"/>
        <v/>
      </c>
      <c r="D28" s="137" t="str">
        <f t="shared" si="1"/>
        <v/>
      </c>
      <c r="E28" s="138"/>
      <c r="F28" s="140"/>
      <c r="G28" s="139"/>
      <c r="H28" s="59"/>
      <c r="I28" s="59"/>
      <c r="J28" s="59"/>
      <c r="K28" s="59"/>
      <c r="N28" s="199" t="s">
        <v>81</v>
      </c>
    </row>
    <row r="29" spans="1:14" ht="20.25" customHeight="1" x14ac:dyDescent="0.3">
      <c r="A29" s="58">
        <v>11</v>
      </c>
      <c r="B29" s="135"/>
      <c r="C29" s="145" t="str">
        <f t="shared" si="0"/>
        <v/>
      </c>
      <c r="D29" s="137" t="str">
        <f t="shared" si="1"/>
        <v/>
      </c>
      <c r="E29" s="138"/>
      <c r="F29" s="140"/>
      <c r="G29" s="139"/>
      <c r="H29" s="59"/>
      <c r="I29" s="59"/>
      <c r="J29" s="59"/>
      <c r="K29" s="59"/>
      <c r="N29" s="199" t="s">
        <v>78</v>
      </c>
    </row>
    <row r="30" spans="1:14" ht="20.25" customHeight="1" x14ac:dyDescent="0.3">
      <c r="A30" s="58">
        <v>12</v>
      </c>
      <c r="B30" s="135"/>
      <c r="C30" s="145" t="str">
        <f t="shared" si="0"/>
        <v/>
      </c>
      <c r="D30" s="137" t="str">
        <f t="shared" si="1"/>
        <v/>
      </c>
      <c r="E30" s="138"/>
      <c r="F30" s="140"/>
      <c r="G30" s="139"/>
      <c r="H30" s="59"/>
      <c r="I30" s="59"/>
      <c r="J30" s="59"/>
      <c r="K30" s="59"/>
      <c r="N30" s="199" t="s">
        <v>84</v>
      </c>
    </row>
    <row r="31" spans="1:14" ht="20.25" customHeight="1" x14ac:dyDescent="0.3">
      <c r="A31" s="58">
        <v>13</v>
      </c>
      <c r="B31" s="135"/>
      <c r="C31" s="145" t="str">
        <f t="shared" si="0"/>
        <v/>
      </c>
      <c r="D31" s="137" t="str">
        <f t="shared" si="1"/>
        <v/>
      </c>
      <c r="E31" s="138"/>
      <c r="F31" s="140"/>
      <c r="G31" s="139"/>
      <c r="H31" s="59"/>
      <c r="I31" s="59"/>
      <c r="J31" s="59"/>
      <c r="K31" s="59"/>
      <c r="N31" s="199" t="s">
        <v>71</v>
      </c>
    </row>
    <row r="32" spans="1:14" ht="20.25" customHeight="1" x14ac:dyDescent="0.3">
      <c r="A32" s="58">
        <v>14</v>
      </c>
      <c r="B32" s="135"/>
      <c r="C32" s="145" t="str">
        <f t="shared" si="0"/>
        <v/>
      </c>
      <c r="D32" s="137" t="str">
        <f t="shared" si="1"/>
        <v/>
      </c>
      <c r="E32" s="138"/>
      <c r="F32" s="140"/>
      <c r="G32" s="139"/>
      <c r="H32" s="59"/>
      <c r="I32" s="59"/>
      <c r="J32" s="59"/>
      <c r="K32" s="59"/>
      <c r="N32" s="199" t="s">
        <v>80</v>
      </c>
    </row>
    <row r="33" spans="1:14" ht="20.25" customHeight="1" x14ac:dyDescent="0.3">
      <c r="A33" s="58">
        <v>15</v>
      </c>
      <c r="B33" s="135"/>
      <c r="C33" s="145" t="str">
        <f t="shared" si="0"/>
        <v/>
      </c>
      <c r="D33" s="137" t="str">
        <f t="shared" si="1"/>
        <v/>
      </c>
      <c r="E33" s="138"/>
      <c r="F33" s="140"/>
      <c r="G33" s="139"/>
      <c r="H33" s="59"/>
      <c r="I33" s="59"/>
      <c r="J33" s="59"/>
      <c r="K33" s="59"/>
      <c r="N33" s="200" t="s">
        <v>76</v>
      </c>
    </row>
    <row r="34" spans="1:14" ht="20.25" customHeight="1" x14ac:dyDescent="0.3">
      <c r="A34" s="58">
        <v>16</v>
      </c>
      <c r="B34" s="135"/>
      <c r="C34" s="145" t="str">
        <f t="shared" si="0"/>
        <v/>
      </c>
      <c r="D34" s="137" t="str">
        <f t="shared" si="1"/>
        <v/>
      </c>
      <c r="E34" s="138"/>
      <c r="F34" s="140"/>
      <c r="G34" s="139"/>
      <c r="H34" s="59"/>
      <c r="I34" s="59"/>
      <c r="J34" s="59"/>
      <c r="K34" s="59"/>
      <c r="N34" s="200" t="s">
        <v>62</v>
      </c>
    </row>
    <row r="35" spans="1:14" ht="20.25" customHeight="1" x14ac:dyDescent="0.3">
      <c r="A35" s="58">
        <v>17</v>
      </c>
      <c r="B35" s="135"/>
      <c r="C35" s="145" t="str">
        <f t="shared" si="0"/>
        <v/>
      </c>
      <c r="D35" s="137" t="str">
        <f t="shared" si="1"/>
        <v/>
      </c>
      <c r="E35" s="138"/>
      <c r="F35" s="140"/>
      <c r="G35" s="139"/>
      <c r="H35" s="59"/>
      <c r="I35" s="59"/>
      <c r="J35" s="59"/>
      <c r="K35" s="59"/>
      <c r="N35" s="199" t="s">
        <v>75</v>
      </c>
    </row>
    <row r="36" spans="1:14" ht="20.25" customHeight="1" x14ac:dyDescent="0.3">
      <c r="A36" s="58">
        <v>18</v>
      </c>
      <c r="B36" s="135"/>
      <c r="C36" s="145" t="str">
        <f t="shared" si="0"/>
        <v/>
      </c>
      <c r="D36" s="137" t="str">
        <f t="shared" si="1"/>
        <v/>
      </c>
      <c r="E36" s="138"/>
      <c r="F36" s="140"/>
      <c r="G36" s="139"/>
      <c r="H36" s="59"/>
      <c r="I36" s="59"/>
      <c r="J36" s="59"/>
      <c r="K36" s="59"/>
      <c r="N36" s="201" t="s">
        <v>83</v>
      </c>
    </row>
    <row r="37" spans="1:14" ht="20.25" customHeight="1" x14ac:dyDescent="0.3">
      <c r="A37" s="58">
        <v>19</v>
      </c>
      <c r="B37" s="135"/>
      <c r="C37" s="145" t="str">
        <f t="shared" si="0"/>
        <v/>
      </c>
      <c r="D37" s="137" t="str">
        <f t="shared" si="1"/>
        <v/>
      </c>
      <c r="E37" s="138"/>
      <c r="F37" s="140"/>
      <c r="G37" s="139"/>
      <c r="H37" s="59"/>
      <c r="I37" s="59"/>
      <c r="J37" s="59"/>
      <c r="K37" s="59"/>
      <c r="N37" s="199" t="s">
        <v>77</v>
      </c>
    </row>
    <row r="38" spans="1:14" ht="20.25" customHeight="1" x14ac:dyDescent="0.3">
      <c r="A38" s="58">
        <v>20</v>
      </c>
      <c r="B38" s="135"/>
      <c r="C38" s="145" t="str">
        <f t="shared" si="0"/>
        <v/>
      </c>
      <c r="D38" s="137" t="str">
        <f t="shared" si="1"/>
        <v/>
      </c>
      <c r="E38" s="138"/>
      <c r="F38" s="140"/>
      <c r="G38" s="139"/>
      <c r="H38" s="59"/>
      <c r="I38" s="59"/>
      <c r="J38" s="59"/>
      <c r="K38" s="59"/>
      <c r="N38" s="201" t="s">
        <v>61</v>
      </c>
    </row>
    <row r="39" spans="1:14" ht="18.75" customHeight="1" x14ac:dyDescent="0.3">
      <c r="A39" s="240" t="s">
        <v>0</v>
      </c>
      <c r="B39" s="240" t="s">
        <v>11</v>
      </c>
      <c r="C39" s="240" t="s">
        <v>1</v>
      </c>
      <c r="D39" s="246" t="s">
        <v>13</v>
      </c>
      <c r="E39" s="246" t="s">
        <v>39</v>
      </c>
      <c r="F39" s="241" t="s">
        <v>28</v>
      </c>
      <c r="G39" s="243" t="s">
        <v>10</v>
      </c>
      <c r="N39" s="202" t="s">
        <v>87</v>
      </c>
    </row>
    <row r="40" spans="1:14" ht="18.75" customHeight="1" x14ac:dyDescent="0.35">
      <c r="A40" s="240"/>
      <c r="B40" s="240"/>
      <c r="C40" s="240"/>
      <c r="D40" s="247"/>
      <c r="E40" s="247"/>
      <c r="F40" s="242"/>
      <c r="G40" s="240"/>
      <c r="H40" s="23"/>
      <c r="I40" s="23"/>
      <c r="J40" s="23"/>
      <c r="K40" s="23"/>
      <c r="N40" s="203" t="s">
        <v>82</v>
      </c>
    </row>
    <row r="41" spans="1:14" ht="18" customHeight="1" x14ac:dyDescent="0.25">
      <c r="A41" s="58">
        <v>1</v>
      </c>
      <c r="B41" s="144"/>
      <c r="C41" s="145" t="str">
        <f>IF(B41=0,"",$C$12)</f>
        <v/>
      </c>
      <c r="D41" s="63" t="str">
        <f>IF(B41=0,"",$F$11)</f>
        <v/>
      </c>
      <c r="E41" s="141"/>
      <c r="F41" s="143"/>
      <c r="G41" s="142"/>
      <c r="H41" s="59"/>
      <c r="I41" s="59"/>
      <c r="J41" s="59"/>
      <c r="K41" s="59"/>
    </row>
    <row r="42" spans="1:14" ht="18" customHeight="1" x14ac:dyDescent="0.25">
      <c r="A42" s="58">
        <v>2</v>
      </c>
      <c r="B42" s="159"/>
      <c r="C42" s="145" t="str">
        <f>IF(B42=0,"",$C$12)</f>
        <v/>
      </c>
      <c r="D42" s="137" t="str">
        <f>IF(B42=0,"",$F$11)</f>
        <v/>
      </c>
      <c r="E42" s="141"/>
      <c r="F42" s="166"/>
      <c r="G42" s="179"/>
      <c r="H42" s="147"/>
      <c r="I42" s="147"/>
      <c r="J42" s="147"/>
      <c r="K42" s="147"/>
    </row>
    <row r="43" spans="1:14" ht="18" customHeight="1" x14ac:dyDescent="0.25">
      <c r="A43" s="58">
        <v>3</v>
      </c>
      <c r="B43" s="159"/>
      <c r="C43" s="145" t="str">
        <f>IF(B43=0,"",$C$12)</f>
        <v/>
      </c>
      <c r="D43" s="137" t="str">
        <f>IF(B43=0,"",$F$11)</f>
        <v/>
      </c>
      <c r="E43" s="141"/>
      <c r="F43" s="166"/>
      <c r="G43" s="179"/>
      <c r="H43" s="59"/>
      <c r="I43" s="59"/>
      <c r="J43" s="59"/>
      <c r="K43" s="59"/>
    </row>
    <row r="44" spans="1:14" ht="18" customHeight="1" x14ac:dyDescent="0.25">
      <c r="A44" s="67"/>
      <c r="B44" s="79"/>
      <c r="C44" s="68"/>
      <c r="D44" s="69"/>
      <c r="E44" s="69"/>
      <c r="F44" s="69"/>
      <c r="G44" s="79"/>
      <c r="H44" s="147"/>
      <c r="I44" s="147"/>
      <c r="J44" s="147"/>
      <c r="K44" s="147"/>
      <c r="N44" s="209"/>
    </row>
    <row r="45" spans="1:14" ht="18.75" customHeight="1" x14ac:dyDescent="0.25">
      <c r="E45" s="97" t="s">
        <v>36</v>
      </c>
      <c r="F45" s="186" t="s">
        <v>13</v>
      </c>
      <c r="N45" s="205"/>
    </row>
    <row r="46" spans="1:14" ht="19.5" customHeight="1" x14ac:dyDescent="0.25">
      <c r="A46" s="321"/>
      <c r="B46" s="321"/>
      <c r="C46" s="322"/>
      <c r="D46" s="323"/>
      <c r="E46" s="188"/>
      <c r="F46" s="189" t="s">
        <v>63</v>
      </c>
      <c r="N46" s="209"/>
    </row>
    <row r="47" spans="1:14" ht="19.5" customHeight="1" thickBot="1" x14ac:dyDescent="0.3">
      <c r="A47" s="321"/>
      <c r="B47" s="321"/>
      <c r="C47" s="324"/>
      <c r="D47" s="325"/>
      <c r="E47" s="76"/>
      <c r="F47" s="77"/>
      <c r="N47" s="209"/>
    </row>
    <row r="48" spans="1:14" ht="28.5" thickBot="1" x14ac:dyDescent="0.3">
      <c r="A48" s="326" t="s">
        <v>31</v>
      </c>
      <c r="B48" s="326"/>
      <c r="C48" s="61"/>
      <c r="D48" s="61"/>
      <c r="E48" s="61"/>
      <c r="F48" s="61"/>
      <c r="G48" s="212" t="s">
        <v>32</v>
      </c>
      <c r="N48" s="205"/>
    </row>
    <row r="49" spans="1:14" ht="20.25" customHeight="1" x14ac:dyDescent="0.25">
      <c r="A49" s="327"/>
      <c r="B49" s="327"/>
      <c r="C49" s="62"/>
      <c r="D49" s="62"/>
      <c r="E49" s="62"/>
      <c r="F49" s="62"/>
      <c r="G49" s="197"/>
      <c r="H49" s="78"/>
      <c r="I49" s="78"/>
      <c r="J49" s="78"/>
      <c r="K49" s="78"/>
      <c r="N49" s="209"/>
    </row>
    <row r="50" spans="1:14" ht="4.5" customHeight="1" x14ac:dyDescent="0.25">
      <c r="A50" s="21"/>
      <c r="B50" s="22"/>
      <c r="C50" s="22"/>
      <c r="D50" s="22"/>
      <c r="E50" s="22"/>
      <c r="F50" s="22"/>
      <c r="G50" s="12"/>
      <c r="H50" s="12"/>
      <c r="I50" s="12"/>
      <c r="J50" s="12"/>
      <c r="K50" s="12"/>
      <c r="N50" s="209"/>
    </row>
    <row r="51" spans="1:14" ht="19.5" customHeight="1" x14ac:dyDescent="0.3">
      <c r="A51" s="240" t="s">
        <v>0</v>
      </c>
      <c r="B51" s="240" t="s">
        <v>26</v>
      </c>
      <c r="C51" s="319" t="s">
        <v>1</v>
      </c>
      <c r="D51" s="246" t="s">
        <v>13</v>
      </c>
      <c r="E51" s="246" t="s">
        <v>39</v>
      </c>
      <c r="F51" s="241" t="s">
        <v>28</v>
      </c>
      <c r="G51" s="243" t="s">
        <v>10</v>
      </c>
      <c r="N51" s="199"/>
    </row>
    <row r="52" spans="1:14" ht="19.5" customHeight="1" x14ac:dyDescent="0.3">
      <c r="A52" s="240"/>
      <c r="B52" s="240"/>
      <c r="C52" s="320"/>
      <c r="D52" s="247"/>
      <c r="E52" s="247"/>
      <c r="F52" s="242"/>
      <c r="G52" s="240"/>
      <c r="H52" s="23"/>
      <c r="I52" s="23" t="s">
        <v>33</v>
      </c>
      <c r="J52" s="23" t="s">
        <v>34</v>
      </c>
      <c r="K52" s="23" t="s">
        <v>7</v>
      </c>
      <c r="L52" s="75" t="s">
        <v>24</v>
      </c>
      <c r="N52" s="199"/>
    </row>
    <row r="53" spans="1:14" ht="3.75" customHeight="1" x14ac:dyDescent="0.25">
      <c r="A53" s="22"/>
      <c r="B53" s="22"/>
      <c r="C53" s="22"/>
      <c r="D53" s="22"/>
      <c r="E53" s="22"/>
      <c r="F53" s="22"/>
      <c r="G53" s="22"/>
      <c r="H53" s="12"/>
      <c r="I53" s="12"/>
      <c r="J53" s="12"/>
      <c r="K53" s="12"/>
      <c r="N53" s="209"/>
    </row>
    <row r="54" spans="1:14" ht="20.25" customHeight="1" x14ac:dyDescent="0.25">
      <c r="A54" s="58">
        <v>1</v>
      </c>
      <c r="B54" s="110"/>
      <c r="C54" s="145" t="str">
        <f>IF(B54=0,"",$C$47)</f>
        <v/>
      </c>
      <c r="D54" s="63" t="str">
        <f t="shared" ref="D54:D73" si="2">IF(B54=0,"",$F$11)</f>
        <v/>
      </c>
      <c r="E54" s="111"/>
      <c r="F54" s="107"/>
      <c r="G54" s="115"/>
      <c r="H54" s="12"/>
      <c r="I54" s="12"/>
      <c r="J54" s="12"/>
      <c r="K54" s="12"/>
      <c r="N54" s="205"/>
    </row>
    <row r="55" spans="1:14" ht="20.25" customHeight="1" x14ac:dyDescent="0.25">
      <c r="A55" s="58">
        <v>2</v>
      </c>
      <c r="B55" s="109"/>
      <c r="C55" s="145" t="str">
        <f t="shared" ref="C55:C73" si="3">IF(B55=0,"",$C$47)</f>
        <v/>
      </c>
      <c r="D55" s="63" t="str">
        <f t="shared" si="2"/>
        <v/>
      </c>
      <c r="E55" s="111"/>
      <c r="F55" s="107"/>
      <c r="G55" s="116"/>
      <c r="H55" s="59"/>
      <c r="I55" s="59"/>
      <c r="J55" s="59"/>
      <c r="K55" s="59"/>
      <c r="N55" s="209"/>
    </row>
    <row r="56" spans="1:14" ht="20.25" customHeight="1" x14ac:dyDescent="0.25">
      <c r="A56" s="58">
        <v>3</v>
      </c>
      <c r="B56" s="109"/>
      <c r="C56" s="145" t="str">
        <f t="shared" si="3"/>
        <v/>
      </c>
      <c r="D56" s="63" t="str">
        <f t="shared" si="2"/>
        <v/>
      </c>
      <c r="E56" s="111"/>
      <c r="F56" s="107"/>
      <c r="G56" s="115"/>
      <c r="H56" s="59"/>
      <c r="I56" s="59"/>
      <c r="J56" s="59"/>
      <c r="K56" s="59"/>
      <c r="N56" s="209"/>
    </row>
    <row r="57" spans="1:14" ht="20.25" customHeight="1" x14ac:dyDescent="0.25">
      <c r="A57" s="58">
        <v>4</v>
      </c>
      <c r="B57" s="109"/>
      <c r="C57" s="145" t="str">
        <f t="shared" si="3"/>
        <v/>
      </c>
      <c r="D57" s="63" t="str">
        <f t="shared" si="2"/>
        <v/>
      </c>
      <c r="E57" s="111"/>
      <c r="F57" s="107"/>
      <c r="G57" s="116"/>
      <c r="H57" s="59"/>
      <c r="I57" s="59"/>
      <c r="J57" s="59"/>
      <c r="K57" s="59"/>
      <c r="N57" s="205"/>
    </row>
    <row r="58" spans="1:14" ht="20.25" customHeight="1" x14ac:dyDescent="0.25">
      <c r="A58" s="58">
        <v>5</v>
      </c>
      <c r="B58" s="109"/>
      <c r="C58" s="145" t="str">
        <f t="shared" si="3"/>
        <v/>
      </c>
      <c r="D58" s="63" t="str">
        <f t="shared" si="2"/>
        <v/>
      </c>
      <c r="E58" s="111"/>
      <c r="F58" s="107"/>
      <c r="G58" s="115"/>
      <c r="H58" s="59"/>
      <c r="I58" s="59"/>
      <c r="J58" s="59"/>
      <c r="K58" s="59"/>
      <c r="N58" s="209"/>
    </row>
    <row r="59" spans="1:14" ht="20.25" customHeight="1" x14ac:dyDescent="0.25">
      <c r="A59" s="58">
        <v>6</v>
      </c>
      <c r="B59" s="109"/>
      <c r="C59" s="145" t="str">
        <f t="shared" si="3"/>
        <v/>
      </c>
      <c r="D59" s="63" t="str">
        <f t="shared" si="2"/>
        <v/>
      </c>
      <c r="E59" s="111"/>
      <c r="F59" s="107"/>
      <c r="G59" s="116"/>
      <c r="H59" s="59"/>
      <c r="I59" s="59"/>
      <c r="J59" s="59"/>
      <c r="K59" s="59"/>
      <c r="N59" s="209"/>
    </row>
    <row r="60" spans="1:14" ht="20.25" customHeight="1" x14ac:dyDescent="0.25">
      <c r="A60" s="58">
        <v>7</v>
      </c>
      <c r="B60" s="109"/>
      <c r="C60" s="145" t="str">
        <f t="shared" si="3"/>
        <v/>
      </c>
      <c r="D60" s="63" t="str">
        <f t="shared" si="2"/>
        <v/>
      </c>
      <c r="E60" s="111"/>
      <c r="F60" s="107"/>
      <c r="G60" s="115"/>
      <c r="H60" s="59"/>
      <c r="I60" s="59"/>
      <c r="J60" s="59"/>
      <c r="K60" s="59"/>
      <c r="N60" s="205"/>
    </row>
    <row r="61" spans="1:14" ht="20.25" customHeight="1" x14ac:dyDescent="0.25">
      <c r="A61" s="58">
        <v>8</v>
      </c>
      <c r="B61" s="109"/>
      <c r="C61" s="145" t="str">
        <f t="shared" si="3"/>
        <v/>
      </c>
      <c r="D61" s="63" t="str">
        <f t="shared" si="2"/>
        <v/>
      </c>
      <c r="E61" s="111"/>
      <c r="F61" s="107"/>
      <c r="G61" s="116"/>
      <c r="H61" s="59"/>
      <c r="I61" s="59"/>
      <c r="J61" s="59"/>
      <c r="K61" s="59"/>
      <c r="N61" s="209"/>
    </row>
    <row r="62" spans="1:14" ht="20.25" customHeight="1" x14ac:dyDescent="0.25">
      <c r="A62" s="58">
        <v>9</v>
      </c>
      <c r="B62" s="109"/>
      <c r="C62" s="145" t="str">
        <f t="shared" si="3"/>
        <v/>
      </c>
      <c r="D62" s="63" t="str">
        <f t="shared" si="2"/>
        <v/>
      </c>
      <c r="E62" s="111"/>
      <c r="F62" s="107"/>
      <c r="G62" s="115"/>
      <c r="H62" s="59"/>
      <c r="I62" s="59"/>
      <c r="J62" s="59"/>
      <c r="K62" s="59"/>
      <c r="N62" s="209"/>
    </row>
    <row r="63" spans="1:14" ht="20.25" customHeight="1" x14ac:dyDescent="0.25">
      <c r="A63" s="58">
        <v>10</v>
      </c>
      <c r="B63" s="109"/>
      <c r="C63" s="145" t="str">
        <f t="shared" si="3"/>
        <v/>
      </c>
      <c r="D63" s="63" t="str">
        <f t="shared" si="2"/>
        <v/>
      </c>
      <c r="E63" s="111"/>
      <c r="F63" s="107"/>
      <c r="G63" s="116"/>
      <c r="H63" s="59"/>
      <c r="I63" s="59"/>
      <c r="J63" s="59"/>
      <c r="K63" s="59"/>
      <c r="N63" s="205"/>
    </row>
    <row r="64" spans="1:14" ht="20.25" customHeight="1" x14ac:dyDescent="0.25">
      <c r="A64" s="58">
        <v>11</v>
      </c>
      <c r="B64" s="109"/>
      <c r="C64" s="145" t="str">
        <f t="shared" si="3"/>
        <v/>
      </c>
      <c r="D64" s="63" t="str">
        <f t="shared" si="2"/>
        <v/>
      </c>
      <c r="E64" s="111"/>
      <c r="F64" s="107"/>
      <c r="G64" s="115"/>
      <c r="H64" s="59"/>
      <c r="I64" s="59"/>
      <c r="J64" s="59"/>
      <c r="K64" s="59"/>
      <c r="N64" s="209"/>
    </row>
    <row r="65" spans="1:14" ht="20.25" customHeight="1" x14ac:dyDescent="0.25">
      <c r="A65" s="58">
        <v>12</v>
      </c>
      <c r="B65" s="109"/>
      <c r="C65" s="145" t="str">
        <f t="shared" si="3"/>
        <v/>
      </c>
      <c r="D65" s="63" t="str">
        <f t="shared" si="2"/>
        <v/>
      </c>
      <c r="E65" s="111"/>
      <c r="F65" s="107"/>
      <c r="G65" s="116"/>
      <c r="H65" s="59"/>
      <c r="I65" s="59"/>
      <c r="J65" s="59"/>
      <c r="K65" s="59"/>
      <c r="N65" s="209"/>
    </row>
    <row r="66" spans="1:14" ht="20.25" customHeight="1" x14ac:dyDescent="0.25">
      <c r="A66" s="58">
        <v>13</v>
      </c>
      <c r="B66" s="109"/>
      <c r="C66" s="145" t="str">
        <f t="shared" si="3"/>
        <v/>
      </c>
      <c r="D66" s="63" t="str">
        <f t="shared" si="2"/>
        <v/>
      </c>
      <c r="E66" s="111"/>
      <c r="F66" s="107"/>
      <c r="G66" s="115"/>
      <c r="H66" s="59"/>
      <c r="I66" s="59"/>
      <c r="J66" s="59"/>
      <c r="K66" s="59"/>
    </row>
    <row r="67" spans="1:14" ht="20.25" customHeight="1" x14ac:dyDescent="0.25">
      <c r="A67" s="58">
        <v>14</v>
      </c>
      <c r="B67" s="109"/>
      <c r="C67" s="145" t="str">
        <f t="shared" si="3"/>
        <v/>
      </c>
      <c r="D67" s="63" t="str">
        <f t="shared" si="2"/>
        <v/>
      </c>
      <c r="E67" s="111"/>
      <c r="F67" s="107"/>
      <c r="G67" s="116"/>
      <c r="H67" s="59"/>
      <c r="I67" s="59"/>
      <c r="J67" s="59"/>
      <c r="K67" s="59"/>
      <c r="N67" s="206"/>
    </row>
    <row r="68" spans="1:14" ht="20.25" customHeight="1" x14ac:dyDescent="0.25">
      <c r="A68" s="58">
        <v>15</v>
      </c>
      <c r="B68" s="109"/>
      <c r="C68" s="145" t="str">
        <f t="shared" si="3"/>
        <v/>
      </c>
      <c r="D68" s="63" t="str">
        <f t="shared" si="2"/>
        <v/>
      </c>
      <c r="E68" s="111"/>
      <c r="F68" s="107"/>
      <c r="G68" s="115"/>
      <c r="H68" s="59"/>
      <c r="I68" s="59"/>
      <c r="J68" s="59"/>
      <c r="K68" s="59"/>
      <c r="N68" s="209"/>
    </row>
    <row r="69" spans="1:14" ht="20.25" customHeight="1" x14ac:dyDescent="0.25">
      <c r="A69" s="58">
        <v>16</v>
      </c>
      <c r="B69" s="109"/>
      <c r="C69" s="145" t="str">
        <f t="shared" si="3"/>
        <v/>
      </c>
      <c r="D69" s="63" t="str">
        <f t="shared" si="2"/>
        <v/>
      </c>
      <c r="E69" s="111"/>
      <c r="F69" s="107"/>
      <c r="G69" s="116"/>
      <c r="H69" s="59"/>
      <c r="I69" s="59"/>
      <c r="J69" s="59"/>
      <c r="K69" s="59"/>
      <c r="N69" s="209"/>
    </row>
    <row r="70" spans="1:14" ht="20.25" customHeight="1" x14ac:dyDescent="0.25">
      <c r="A70" s="58">
        <v>17</v>
      </c>
      <c r="B70" s="109"/>
      <c r="C70" s="145" t="str">
        <f t="shared" si="3"/>
        <v/>
      </c>
      <c r="D70" s="63" t="str">
        <f t="shared" si="2"/>
        <v/>
      </c>
      <c r="E70" s="111"/>
      <c r="F70" s="107"/>
      <c r="G70" s="115"/>
      <c r="H70" s="59"/>
      <c r="I70" s="59"/>
      <c r="J70" s="59"/>
      <c r="K70" s="59"/>
    </row>
    <row r="71" spans="1:14" ht="20.25" customHeight="1" x14ac:dyDescent="0.25">
      <c r="A71" s="58">
        <v>18</v>
      </c>
      <c r="B71" s="109"/>
      <c r="C71" s="145" t="str">
        <f t="shared" si="3"/>
        <v/>
      </c>
      <c r="D71" s="63" t="str">
        <f t="shared" si="2"/>
        <v/>
      </c>
      <c r="E71" s="111"/>
      <c r="F71" s="107"/>
      <c r="G71" s="116"/>
      <c r="H71" s="59"/>
      <c r="I71" s="59"/>
      <c r="J71" s="59"/>
      <c r="K71" s="59"/>
    </row>
    <row r="72" spans="1:14" ht="20.25" customHeight="1" x14ac:dyDescent="0.25">
      <c r="A72" s="58">
        <v>19</v>
      </c>
      <c r="B72" s="109"/>
      <c r="C72" s="145" t="str">
        <f t="shared" si="3"/>
        <v/>
      </c>
      <c r="D72" s="63" t="str">
        <f t="shared" si="2"/>
        <v/>
      </c>
      <c r="E72" s="111"/>
      <c r="F72" s="107"/>
      <c r="G72" s="115"/>
      <c r="H72" s="59"/>
      <c r="I72" s="59"/>
      <c r="J72" s="59"/>
      <c r="K72" s="59"/>
    </row>
    <row r="73" spans="1:14" ht="20.25" customHeight="1" x14ac:dyDescent="0.25">
      <c r="A73" s="58">
        <v>20</v>
      </c>
      <c r="B73" s="109"/>
      <c r="C73" s="145" t="str">
        <f t="shared" si="3"/>
        <v/>
      </c>
      <c r="D73" s="63" t="str">
        <f t="shared" si="2"/>
        <v/>
      </c>
      <c r="E73" s="111"/>
      <c r="F73" s="107"/>
      <c r="G73" s="116"/>
      <c r="H73" s="59"/>
      <c r="I73" s="59"/>
      <c r="J73" s="59"/>
      <c r="K73" s="59"/>
    </row>
    <row r="74" spans="1:14" ht="18.75" customHeight="1" x14ac:dyDescent="0.45">
      <c r="A74" s="240" t="s">
        <v>0</v>
      </c>
      <c r="B74" s="240" t="s">
        <v>11</v>
      </c>
      <c r="C74" s="240" t="s">
        <v>1</v>
      </c>
      <c r="D74" s="246" t="s">
        <v>13</v>
      </c>
      <c r="E74" s="246" t="s">
        <v>39</v>
      </c>
      <c r="F74" s="241" t="s">
        <v>28</v>
      </c>
      <c r="G74" s="243" t="s">
        <v>10</v>
      </c>
      <c r="N74" s="207"/>
    </row>
    <row r="75" spans="1:14" ht="18.75" customHeight="1" x14ac:dyDescent="0.45">
      <c r="A75" s="240"/>
      <c r="B75" s="240"/>
      <c r="C75" s="240"/>
      <c r="D75" s="247"/>
      <c r="E75" s="247"/>
      <c r="F75" s="242"/>
      <c r="G75" s="240"/>
      <c r="H75" s="23"/>
      <c r="I75" s="23"/>
      <c r="J75" s="23"/>
      <c r="K75" s="23"/>
      <c r="N75" s="207"/>
    </row>
    <row r="76" spans="1:14" x14ac:dyDescent="0.25">
      <c r="A76" s="58">
        <v>1</v>
      </c>
      <c r="B76" s="60"/>
      <c r="C76" s="145" t="str">
        <f>IF(B76=0,"",$C$47)</f>
        <v/>
      </c>
      <c r="D76" s="63" t="str">
        <f>IF(B76=0,"",$F$11)</f>
        <v/>
      </c>
      <c r="E76" s="64"/>
      <c r="F76" s="107"/>
      <c r="G76" s="82"/>
      <c r="H76" s="59"/>
      <c r="I76" s="59"/>
      <c r="J76" s="59"/>
      <c r="K76" s="59"/>
    </row>
    <row r="77" spans="1:14" x14ac:dyDescent="0.25">
      <c r="A77" s="58">
        <v>2</v>
      </c>
      <c r="B77" s="159"/>
      <c r="C77" s="145" t="str">
        <f>IF(B77=0,"",$C$47)</f>
        <v/>
      </c>
      <c r="D77" s="137" t="str">
        <f>IF(B77=0,"",$F$11)</f>
        <v/>
      </c>
      <c r="E77" s="141"/>
      <c r="F77" s="166"/>
      <c r="G77" s="116"/>
      <c r="H77" s="147"/>
      <c r="I77" s="147"/>
      <c r="J77" s="147"/>
      <c r="K77" s="147"/>
    </row>
    <row r="78" spans="1:14" x14ac:dyDescent="0.25">
      <c r="A78" s="58">
        <v>3</v>
      </c>
      <c r="B78" s="159"/>
      <c r="C78" s="145" t="str">
        <f>IF(B78=0,"",$C$47)</f>
        <v/>
      </c>
      <c r="D78" s="137" t="str">
        <f>IF(B78=0,"",$F$11)</f>
        <v/>
      </c>
      <c r="E78" s="141"/>
      <c r="F78" s="166"/>
      <c r="G78" s="116"/>
    </row>
    <row r="80" spans="1:14" ht="18.75" customHeight="1" x14ac:dyDescent="0.25">
      <c r="E80" s="97" t="s">
        <v>36</v>
      </c>
      <c r="F80" s="186" t="s">
        <v>13</v>
      </c>
      <c r="N80" s="205"/>
    </row>
    <row r="81" spans="1:14" ht="19.5" customHeight="1" x14ac:dyDescent="0.25">
      <c r="A81" s="321"/>
      <c r="B81" s="321"/>
      <c r="C81" s="322"/>
      <c r="D81" s="323"/>
      <c r="E81" s="188"/>
      <c r="F81" s="189" t="s">
        <v>63</v>
      </c>
      <c r="N81" s="209"/>
    </row>
    <row r="82" spans="1:14" ht="19.5" customHeight="1" thickBot="1" x14ac:dyDescent="0.3">
      <c r="A82" s="321"/>
      <c r="B82" s="321"/>
      <c r="C82" s="324"/>
      <c r="D82" s="325"/>
      <c r="E82" s="76"/>
      <c r="F82" s="77"/>
      <c r="N82" s="209"/>
    </row>
    <row r="83" spans="1:14" ht="28.5" thickBot="1" x14ac:dyDescent="0.3">
      <c r="A83" s="326" t="s">
        <v>31</v>
      </c>
      <c r="B83" s="326"/>
      <c r="C83" s="61"/>
      <c r="D83" s="61"/>
      <c r="E83" s="61"/>
      <c r="F83" s="61"/>
      <c r="G83" s="212" t="s">
        <v>32</v>
      </c>
      <c r="N83" s="205"/>
    </row>
    <row r="84" spans="1:14" ht="20.25" customHeight="1" x14ac:dyDescent="0.25">
      <c r="A84" s="327"/>
      <c r="B84" s="327"/>
      <c r="C84" s="62"/>
      <c r="D84" s="62"/>
      <c r="E84" s="62"/>
      <c r="F84" s="62"/>
      <c r="G84" s="197"/>
      <c r="H84" s="78"/>
      <c r="I84" s="78"/>
      <c r="J84" s="78"/>
      <c r="K84" s="78"/>
      <c r="N84" s="209"/>
    </row>
    <row r="85" spans="1:14" ht="4.5" customHeight="1" x14ac:dyDescent="0.25">
      <c r="A85" s="21"/>
      <c r="B85" s="22"/>
      <c r="C85" s="22"/>
      <c r="D85" s="22"/>
      <c r="E85" s="22"/>
      <c r="F85" s="22"/>
      <c r="G85" s="12"/>
      <c r="H85" s="12"/>
      <c r="I85" s="12"/>
      <c r="J85" s="12"/>
      <c r="K85" s="12"/>
      <c r="N85" s="209"/>
    </row>
    <row r="86" spans="1:14" ht="19.5" customHeight="1" x14ac:dyDescent="0.3">
      <c r="A86" s="240" t="s">
        <v>0</v>
      </c>
      <c r="B86" s="240" t="s">
        <v>26</v>
      </c>
      <c r="C86" s="319" t="s">
        <v>1</v>
      </c>
      <c r="D86" s="246" t="s">
        <v>13</v>
      </c>
      <c r="E86" s="246" t="s">
        <v>39</v>
      </c>
      <c r="F86" s="241" t="s">
        <v>28</v>
      </c>
      <c r="G86" s="243" t="s">
        <v>10</v>
      </c>
      <c r="N86" s="199" t="s">
        <v>85</v>
      </c>
    </row>
    <row r="87" spans="1:14" ht="19.5" customHeight="1" x14ac:dyDescent="0.3">
      <c r="A87" s="240"/>
      <c r="B87" s="240"/>
      <c r="C87" s="320"/>
      <c r="D87" s="247"/>
      <c r="E87" s="247"/>
      <c r="F87" s="242"/>
      <c r="G87" s="240"/>
      <c r="H87" s="23"/>
      <c r="I87" s="23" t="s">
        <v>33</v>
      </c>
      <c r="J87" s="23" t="s">
        <v>34</v>
      </c>
      <c r="K87" s="23" t="s">
        <v>7</v>
      </c>
      <c r="L87" s="75" t="s">
        <v>24</v>
      </c>
      <c r="N87" s="199" t="s">
        <v>72</v>
      </c>
    </row>
    <row r="88" spans="1:14" ht="3.75" customHeight="1" x14ac:dyDescent="0.25">
      <c r="A88" s="22"/>
      <c r="B88" s="22"/>
      <c r="C88" s="22"/>
      <c r="D88" s="22"/>
      <c r="E88" s="22"/>
      <c r="F88" s="22"/>
      <c r="G88" s="22"/>
      <c r="H88" s="12"/>
      <c r="I88" s="12"/>
      <c r="J88" s="12"/>
      <c r="K88" s="12"/>
      <c r="N88" s="209"/>
    </row>
    <row r="89" spans="1:14" ht="20.25" customHeight="1" x14ac:dyDescent="0.25">
      <c r="A89" s="58">
        <v>1</v>
      </c>
      <c r="B89" s="136"/>
      <c r="C89" s="145" t="str">
        <f>IF(B89=0,"",$C$82)</f>
        <v/>
      </c>
      <c r="D89" s="137" t="str">
        <f t="shared" ref="D89:D108" si="4">IF(B89=0,"",$F$11)</f>
        <v/>
      </c>
      <c r="E89" s="141"/>
      <c r="F89" s="166"/>
      <c r="G89" s="161"/>
      <c r="H89" s="12"/>
      <c r="I89" s="12"/>
      <c r="J89" s="12"/>
      <c r="K89" s="12"/>
      <c r="N89" s="205"/>
    </row>
    <row r="90" spans="1:14" ht="20.25" customHeight="1" x14ac:dyDescent="0.25">
      <c r="A90" s="58">
        <v>2</v>
      </c>
      <c r="B90" s="159"/>
      <c r="C90" s="145" t="str">
        <f>IF(B90=0,"",$C$82)</f>
        <v/>
      </c>
      <c r="D90" s="137" t="str">
        <f t="shared" si="4"/>
        <v/>
      </c>
      <c r="E90" s="141"/>
      <c r="F90" s="166"/>
      <c r="G90" s="116"/>
      <c r="H90" s="147"/>
      <c r="I90" s="147"/>
      <c r="J90" s="147"/>
      <c r="K90" s="147"/>
      <c r="N90" s="209"/>
    </row>
    <row r="91" spans="1:14" ht="20.25" customHeight="1" x14ac:dyDescent="0.25">
      <c r="A91" s="58">
        <v>3</v>
      </c>
      <c r="B91" s="159"/>
      <c r="C91" s="145" t="str">
        <f t="shared" ref="C91:C108" si="5">IF(B91=0,"",$C$82)</f>
        <v/>
      </c>
      <c r="D91" s="137" t="str">
        <f t="shared" si="4"/>
        <v/>
      </c>
      <c r="E91" s="141"/>
      <c r="F91" s="166"/>
      <c r="G91" s="161"/>
      <c r="H91" s="147"/>
      <c r="I91" s="147"/>
      <c r="J91" s="147"/>
      <c r="K91" s="147"/>
      <c r="N91" s="209"/>
    </row>
    <row r="92" spans="1:14" ht="20.25" customHeight="1" x14ac:dyDescent="0.25">
      <c r="A92" s="58">
        <v>4</v>
      </c>
      <c r="B92" s="159"/>
      <c r="C92" s="145" t="str">
        <f t="shared" si="5"/>
        <v/>
      </c>
      <c r="D92" s="137" t="str">
        <f t="shared" si="4"/>
        <v/>
      </c>
      <c r="E92" s="141"/>
      <c r="F92" s="166"/>
      <c r="G92" s="116"/>
      <c r="H92" s="147"/>
      <c r="I92" s="147"/>
      <c r="J92" s="147"/>
      <c r="K92" s="147"/>
      <c r="N92" s="205"/>
    </row>
    <row r="93" spans="1:14" ht="20.25" customHeight="1" x14ac:dyDescent="0.25">
      <c r="A93" s="58">
        <v>5</v>
      </c>
      <c r="B93" s="159"/>
      <c r="C93" s="145" t="str">
        <f t="shared" si="5"/>
        <v/>
      </c>
      <c r="D93" s="137" t="str">
        <f t="shared" si="4"/>
        <v/>
      </c>
      <c r="E93" s="141"/>
      <c r="F93" s="166"/>
      <c r="G93" s="161"/>
      <c r="H93" s="147"/>
      <c r="I93" s="147"/>
      <c r="J93" s="147"/>
      <c r="K93" s="147"/>
      <c r="N93" s="209"/>
    </row>
    <row r="94" spans="1:14" ht="20.25" customHeight="1" x14ac:dyDescent="0.25">
      <c r="A94" s="58">
        <v>6</v>
      </c>
      <c r="B94" s="159"/>
      <c r="C94" s="145" t="str">
        <f t="shared" si="5"/>
        <v/>
      </c>
      <c r="D94" s="137" t="str">
        <f t="shared" si="4"/>
        <v/>
      </c>
      <c r="E94" s="141"/>
      <c r="F94" s="166"/>
      <c r="G94" s="116"/>
      <c r="H94" s="147"/>
      <c r="I94" s="147"/>
      <c r="J94" s="147"/>
      <c r="K94" s="147"/>
      <c r="N94" s="209"/>
    </row>
    <row r="95" spans="1:14" ht="20.25" customHeight="1" x14ac:dyDescent="0.25">
      <c r="A95" s="58">
        <v>7</v>
      </c>
      <c r="B95" s="159"/>
      <c r="C95" s="145" t="str">
        <f t="shared" si="5"/>
        <v/>
      </c>
      <c r="D95" s="137" t="str">
        <f t="shared" si="4"/>
        <v/>
      </c>
      <c r="E95" s="141"/>
      <c r="F95" s="166"/>
      <c r="G95" s="161"/>
      <c r="H95" s="147"/>
      <c r="I95" s="147"/>
      <c r="J95" s="147"/>
      <c r="K95" s="147"/>
      <c r="N95" s="205"/>
    </row>
    <row r="96" spans="1:14" ht="20.25" customHeight="1" x14ac:dyDescent="0.25">
      <c r="A96" s="58">
        <v>8</v>
      </c>
      <c r="B96" s="159"/>
      <c r="C96" s="145" t="str">
        <f t="shared" si="5"/>
        <v/>
      </c>
      <c r="D96" s="137" t="str">
        <f t="shared" si="4"/>
        <v/>
      </c>
      <c r="E96" s="141"/>
      <c r="F96" s="166"/>
      <c r="G96" s="116"/>
      <c r="H96" s="147"/>
      <c r="I96" s="147"/>
      <c r="J96" s="147"/>
      <c r="K96" s="147"/>
      <c r="N96" s="209"/>
    </row>
    <row r="97" spans="1:14" ht="20.25" customHeight="1" x14ac:dyDescent="0.25">
      <c r="A97" s="58">
        <v>9</v>
      </c>
      <c r="B97" s="159"/>
      <c r="C97" s="145" t="str">
        <f t="shared" si="5"/>
        <v/>
      </c>
      <c r="D97" s="137" t="str">
        <f t="shared" si="4"/>
        <v/>
      </c>
      <c r="E97" s="141"/>
      <c r="F97" s="166"/>
      <c r="G97" s="161"/>
      <c r="H97" s="147"/>
      <c r="I97" s="147"/>
      <c r="J97" s="147"/>
      <c r="K97" s="147"/>
      <c r="N97" s="209"/>
    </row>
    <row r="98" spans="1:14" ht="20.25" customHeight="1" x14ac:dyDescent="0.25">
      <c r="A98" s="58">
        <v>10</v>
      </c>
      <c r="B98" s="159"/>
      <c r="C98" s="145" t="str">
        <f t="shared" si="5"/>
        <v/>
      </c>
      <c r="D98" s="137" t="str">
        <f t="shared" si="4"/>
        <v/>
      </c>
      <c r="E98" s="141"/>
      <c r="F98" s="166"/>
      <c r="G98" s="116"/>
      <c r="H98" s="147"/>
      <c r="I98" s="147"/>
      <c r="J98" s="147"/>
      <c r="K98" s="147"/>
      <c r="N98" s="205"/>
    </row>
    <row r="99" spans="1:14" ht="20.25" customHeight="1" x14ac:dyDescent="0.25">
      <c r="A99" s="58">
        <v>11</v>
      </c>
      <c r="B99" s="159"/>
      <c r="C99" s="145" t="str">
        <f t="shared" si="5"/>
        <v/>
      </c>
      <c r="D99" s="137" t="str">
        <f t="shared" si="4"/>
        <v/>
      </c>
      <c r="E99" s="141"/>
      <c r="F99" s="166"/>
      <c r="G99" s="161"/>
      <c r="H99" s="147"/>
      <c r="I99" s="147"/>
      <c r="J99" s="147"/>
      <c r="K99" s="147"/>
      <c r="N99" s="209"/>
    </row>
    <row r="100" spans="1:14" ht="20.25" customHeight="1" x14ac:dyDescent="0.25">
      <c r="A100" s="58">
        <v>12</v>
      </c>
      <c r="B100" s="159"/>
      <c r="C100" s="145" t="str">
        <f t="shared" si="5"/>
        <v/>
      </c>
      <c r="D100" s="137" t="str">
        <f t="shared" si="4"/>
        <v/>
      </c>
      <c r="E100" s="141"/>
      <c r="F100" s="166"/>
      <c r="G100" s="116"/>
      <c r="H100" s="147"/>
      <c r="I100" s="147"/>
      <c r="J100" s="147"/>
      <c r="K100" s="147"/>
      <c r="N100" s="209"/>
    </row>
    <row r="101" spans="1:14" ht="20.25" customHeight="1" x14ac:dyDescent="0.25">
      <c r="A101" s="58">
        <v>13</v>
      </c>
      <c r="B101" s="159"/>
      <c r="C101" s="145" t="str">
        <f t="shared" si="5"/>
        <v/>
      </c>
      <c r="D101" s="137" t="str">
        <f t="shared" si="4"/>
        <v/>
      </c>
      <c r="E101" s="141"/>
      <c r="F101" s="166"/>
      <c r="G101" s="161"/>
      <c r="H101" s="147"/>
      <c r="I101" s="147"/>
      <c r="J101" s="147"/>
      <c r="K101" s="147"/>
    </row>
    <row r="102" spans="1:14" ht="20.25" customHeight="1" x14ac:dyDescent="0.25">
      <c r="A102" s="58">
        <v>14</v>
      </c>
      <c r="B102" s="159"/>
      <c r="C102" s="145" t="str">
        <f t="shared" si="5"/>
        <v/>
      </c>
      <c r="D102" s="137" t="str">
        <f t="shared" si="4"/>
        <v/>
      </c>
      <c r="E102" s="141"/>
      <c r="F102" s="166"/>
      <c r="G102" s="116"/>
      <c r="H102" s="147"/>
      <c r="I102" s="147"/>
      <c r="J102" s="147"/>
      <c r="K102" s="147"/>
      <c r="N102" s="206"/>
    </row>
    <row r="103" spans="1:14" ht="20.25" customHeight="1" x14ac:dyDescent="0.25">
      <c r="A103" s="58">
        <v>15</v>
      </c>
      <c r="B103" s="159"/>
      <c r="C103" s="145" t="str">
        <f t="shared" si="5"/>
        <v/>
      </c>
      <c r="D103" s="137" t="str">
        <f t="shared" si="4"/>
        <v/>
      </c>
      <c r="E103" s="141"/>
      <c r="F103" s="166"/>
      <c r="G103" s="161"/>
      <c r="H103" s="147"/>
      <c r="I103" s="147"/>
      <c r="J103" s="147"/>
      <c r="K103" s="147"/>
      <c r="N103" s="209"/>
    </row>
    <row r="104" spans="1:14" ht="20.25" customHeight="1" x14ac:dyDescent="0.25">
      <c r="A104" s="58">
        <v>16</v>
      </c>
      <c r="B104" s="159"/>
      <c r="C104" s="145" t="str">
        <f t="shared" si="5"/>
        <v/>
      </c>
      <c r="D104" s="137" t="str">
        <f t="shared" si="4"/>
        <v/>
      </c>
      <c r="E104" s="141"/>
      <c r="F104" s="166"/>
      <c r="G104" s="116"/>
      <c r="H104" s="147"/>
      <c r="I104" s="147"/>
      <c r="J104" s="147"/>
      <c r="K104" s="147"/>
      <c r="N104" s="209"/>
    </row>
    <row r="105" spans="1:14" ht="20.25" customHeight="1" x14ac:dyDescent="0.25">
      <c r="A105" s="58">
        <v>17</v>
      </c>
      <c r="B105" s="159"/>
      <c r="C105" s="145" t="str">
        <f t="shared" si="5"/>
        <v/>
      </c>
      <c r="D105" s="137" t="str">
        <f t="shared" si="4"/>
        <v/>
      </c>
      <c r="E105" s="141"/>
      <c r="F105" s="166"/>
      <c r="G105" s="161"/>
      <c r="H105" s="147"/>
      <c r="I105" s="147"/>
      <c r="J105" s="147"/>
      <c r="K105" s="147"/>
    </row>
    <row r="106" spans="1:14" ht="20.25" customHeight="1" x14ac:dyDescent="0.25">
      <c r="A106" s="58">
        <v>18</v>
      </c>
      <c r="B106" s="159"/>
      <c r="C106" s="145" t="str">
        <f t="shared" si="5"/>
        <v/>
      </c>
      <c r="D106" s="137" t="str">
        <f t="shared" si="4"/>
        <v/>
      </c>
      <c r="E106" s="141"/>
      <c r="F106" s="166"/>
      <c r="G106" s="116"/>
      <c r="H106" s="147"/>
      <c r="I106" s="147"/>
      <c r="J106" s="147"/>
      <c r="K106" s="147"/>
    </row>
    <row r="107" spans="1:14" ht="20.25" customHeight="1" x14ac:dyDescent="0.25">
      <c r="A107" s="58">
        <v>19</v>
      </c>
      <c r="B107" s="159"/>
      <c r="C107" s="145" t="str">
        <f t="shared" si="5"/>
        <v/>
      </c>
      <c r="D107" s="137" t="str">
        <f t="shared" si="4"/>
        <v/>
      </c>
      <c r="E107" s="141"/>
      <c r="F107" s="166"/>
      <c r="G107" s="161"/>
      <c r="H107" s="147"/>
      <c r="I107" s="147"/>
      <c r="J107" s="147"/>
      <c r="K107" s="147"/>
    </row>
    <row r="108" spans="1:14" ht="20.25" customHeight="1" x14ac:dyDescent="0.25">
      <c r="A108" s="58">
        <v>20</v>
      </c>
      <c r="B108" s="159"/>
      <c r="C108" s="145" t="str">
        <f t="shared" si="5"/>
        <v/>
      </c>
      <c r="D108" s="137" t="str">
        <f t="shared" si="4"/>
        <v/>
      </c>
      <c r="E108" s="141"/>
      <c r="F108" s="166"/>
      <c r="G108" s="116"/>
      <c r="H108" s="147"/>
      <c r="I108" s="147"/>
      <c r="J108" s="147"/>
      <c r="K108" s="147"/>
    </row>
    <row r="109" spans="1:14" ht="18.75" customHeight="1" x14ac:dyDescent="0.45">
      <c r="A109" s="240" t="s">
        <v>0</v>
      </c>
      <c r="B109" s="240" t="s">
        <v>11</v>
      </c>
      <c r="C109" s="240" t="s">
        <v>1</v>
      </c>
      <c r="D109" s="246" t="s">
        <v>13</v>
      </c>
      <c r="E109" s="246" t="s">
        <v>39</v>
      </c>
      <c r="F109" s="241" t="s">
        <v>28</v>
      </c>
      <c r="G109" s="243" t="s">
        <v>10</v>
      </c>
      <c r="N109" s="207"/>
    </row>
    <row r="110" spans="1:14" ht="18.75" customHeight="1" x14ac:dyDescent="0.45">
      <c r="A110" s="240"/>
      <c r="B110" s="240"/>
      <c r="C110" s="240"/>
      <c r="D110" s="247"/>
      <c r="E110" s="247"/>
      <c r="F110" s="242"/>
      <c r="G110" s="240"/>
      <c r="H110" s="23"/>
      <c r="I110" s="23"/>
      <c r="J110" s="23"/>
      <c r="K110" s="23"/>
      <c r="N110" s="207"/>
    </row>
    <row r="111" spans="1:14" x14ac:dyDescent="0.25">
      <c r="A111" s="58">
        <v>1</v>
      </c>
      <c r="B111" s="159"/>
      <c r="C111" s="145" t="str">
        <f>IF(B111=0,"",$C$82)</f>
        <v/>
      </c>
      <c r="D111" s="137" t="str">
        <f>IF(B111=0,"",$F$11)</f>
        <v/>
      </c>
      <c r="E111" s="141"/>
      <c r="F111" s="166"/>
      <c r="G111" s="116"/>
      <c r="H111" s="147"/>
      <c r="I111" s="147"/>
      <c r="J111" s="147"/>
      <c r="K111" s="147"/>
    </row>
    <row r="112" spans="1:14" x14ac:dyDescent="0.25">
      <c r="A112" s="58">
        <v>2</v>
      </c>
      <c r="B112" s="159"/>
      <c r="C112" s="145" t="str">
        <f>IF(B112=0,"",$C$82)</f>
        <v/>
      </c>
      <c r="D112" s="137" t="str">
        <f>IF(B112=0,"",$F$11)</f>
        <v/>
      </c>
      <c r="E112" s="141"/>
      <c r="F112" s="166"/>
      <c r="G112" s="116"/>
      <c r="H112" s="147"/>
      <c r="I112" s="147"/>
      <c r="J112" s="147"/>
      <c r="K112" s="147"/>
    </row>
    <row r="113" spans="1:14" x14ac:dyDescent="0.25">
      <c r="A113" s="58">
        <v>3</v>
      </c>
      <c r="B113" s="159"/>
      <c r="C113" s="145" t="str">
        <f>IF(B113=0,"",$C$82)</f>
        <v/>
      </c>
      <c r="D113" s="137" t="str">
        <f>IF(B113=0,"",$F$11)</f>
        <v/>
      </c>
      <c r="E113" s="141"/>
      <c r="F113" s="166"/>
      <c r="G113" s="116"/>
    </row>
    <row r="115" spans="1:14" ht="18.75" customHeight="1" x14ac:dyDescent="0.25">
      <c r="E115" s="97" t="s">
        <v>36</v>
      </c>
      <c r="F115" s="186" t="s">
        <v>13</v>
      </c>
      <c r="N115" s="205"/>
    </row>
    <row r="116" spans="1:14" ht="19.5" customHeight="1" x14ac:dyDescent="0.25">
      <c r="A116" s="321"/>
      <c r="B116" s="321"/>
      <c r="C116" s="322"/>
      <c r="D116" s="323"/>
      <c r="E116" s="188"/>
      <c r="F116" s="189" t="s">
        <v>63</v>
      </c>
      <c r="N116" s="209"/>
    </row>
    <row r="117" spans="1:14" ht="19.5" customHeight="1" thickBot="1" x14ac:dyDescent="0.3">
      <c r="A117" s="321"/>
      <c r="B117" s="321"/>
      <c r="C117" s="324"/>
      <c r="D117" s="325"/>
      <c r="E117" s="76"/>
      <c r="F117" s="77"/>
      <c r="N117" s="209"/>
    </row>
    <row r="118" spans="1:14" ht="28.5" thickBot="1" x14ac:dyDescent="0.3">
      <c r="A118" s="326" t="s">
        <v>31</v>
      </c>
      <c r="B118" s="326"/>
      <c r="C118" s="61"/>
      <c r="D118" s="61"/>
      <c r="E118" s="61"/>
      <c r="F118" s="61"/>
      <c r="G118" s="212" t="s">
        <v>32</v>
      </c>
      <c r="N118" s="205"/>
    </row>
    <row r="119" spans="1:14" ht="20.25" customHeight="1" x14ac:dyDescent="0.25">
      <c r="A119" s="327"/>
      <c r="B119" s="327"/>
      <c r="C119" s="62"/>
      <c r="D119" s="62"/>
      <c r="E119" s="62"/>
      <c r="F119" s="62"/>
      <c r="G119" s="197"/>
      <c r="H119" s="78"/>
      <c r="I119" s="78"/>
      <c r="J119" s="78"/>
      <c r="K119" s="78"/>
      <c r="N119" s="209"/>
    </row>
    <row r="120" spans="1:14" ht="4.5" customHeight="1" x14ac:dyDescent="0.25">
      <c r="A120" s="21"/>
      <c r="B120" s="22"/>
      <c r="C120" s="22"/>
      <c r="D120" s="22"/>
      <c r="E120" s="22"/>
      <c r="F120" s="22"/>
      <c r="G120" s="12"/>
      <c r="H120" s="12"/>
      <c r="I120" s="12"/>
      <c r="J120" s="12"/>
      <c r="K120" s="12"/>
      <c r="N120" s="209"/>
    </row>
    <row r="121" spans="1:14" ht="19.5" customHeight="1" x14ac:dyDescent="0.3">
      <c r="A121" s="240" t="s">
        <v>0</v>
      </c>
      <c r="B121" s="240" t="s">
        <v>26</v>
      </c>
      <c r="C121" s="319" t="s">
        <v>1</v>
      </c>
      <c r="D121" s="246" t="s">
        <v>13</v>
      </c>
      <c r="E121" s="246" t="s">
        <v>39</v>
      </c>
      <c r="F121" s="241" t="s">
        <v>28</v>
      </c>
      <c r="G121" s="243" t="s">
        <v>10</v>
      </c>
      <c r="N121" s="199" t="s">
        <v>85</v>
      </c>
    </row>
    <row r="122" spans="1:14" ht="19.5" customHeight="1" x14ac:dyDescent="0.3">
      <c r="A122" s="240"/>
      <c r="B122" s="240"/>
      <c r="C122" s="320"/>
      <c r="D122" s="247"/>
      <c r="E122" s="247"/>
      <c r="F122" s="242"/>
      <c r="G122" s="240"/>
      <c r="H122" s="23"/>
      <c r="I122" s="23" t="s">
        <v>33</v>
      </c>
      <c r="J122" s="23" t="s">
        <v>34</v>
      </c>
      <c r="K122" s="23" t="s">
        <v>7</v>
      </c>
      <c r="L122" s="75" t="s">
        <v>24</v>
      </c>
      <c r="N122" s="199" t="s">
        <v>72</v>
      </c>
    </row>
    <row r="123" spans="1:14" ht="3.75" customHeight="1" x14ac:dyDescent="0.25">
      <c r="A123" s="22"/>
      <c r="B123" s="22"/>
      <c r="C123" s="22"/>
      <c r="D123" s="22"/>
      <c r="E123" s="22"/>
      <c r="F123" s="22"/>
      <c r="G123" s="22"/>
      <c r="H123" s="12"/>
      <c r="I123" s="12"/>
      <c r="J123" s="12"/>
      <c r="K123" s="12"/>
      <c r="N123" s="209"/>
    </row>
    <row r="124" spans="1:14" ht="20.25" customHeight="1" x14ac:dyDescent="0.25">
      <c r="A124" s="58">
        <v>1</v>
      </c>
      <c r="B124" s="136"/>
      <c r="C124" s="145" t="str">
        <f>IF(B124=0,"",$C$117)</f>
        <v/>
      </c>
      <c r="D124" s="137" t="str">
        <f t="shared" ref="D124:D143" si="6">IF(B124=0,"",$F$11)</f>
        <v/>
      </c>
      <c r="E124" s="141"/>
      <c r="F124" s="166"/>
      <c r="G124" s="161"/>
      <c r="H124" s="12"/>
      <c r="I124" s="12"/>
      <c r="J124" s="12"/>
      <c r="K124" s="12"/>
      <c r="N124" s="205"/>
    </row>
    <row r="125" spans="1:14" ht="20.25" customHeight="1" x14ac:dyDescent="0.25">
      <c r="A125" s="58">
        <v>2</v>
      </c>
      <c r="B125" s="159"/>
      <c r="C125" s="145" t="str">
        <f t="shared" ref="C125:C143" si="7">IF(B125=0,"",$C$117)</f>
        <v/>
      </c>
      <c r="D125" s="137" t="str">
        <f t="shared" si="6"/>
        <v/>
      </c>
      <c r="E125" s="141"/>
      <c r="F125" s="166"/>
      <c r="G125" s="116"/>
      <c r="H125" s="147"/>
      <c r="I125" s="147"/>
      <c r="J125" s="147"/>
      <c r="K125" s="147"/>
      <c r="N125" s="209"/>
    </row>
    <row r="126" spans="1:14" ht="20.25" customHeight="1" x14ac:dyDescent="0.25">
      <c r="A126" s="58">
        <v>3</v>
      </c>
      <c r="B126" s="159"/>
      <c r="C126" s="145" t="str">
        <f t="shared" si="7"/>
        <v/>
      </c>
      <c r="D126" s="137" t="str">
        <f t="shared" si="6"/>
        <v/>
      </c>
      <c r="E126" s="141"/>
      <c r="F126" s="166"/>
      <c r="G126" s="161"/>
      <c r="H126" s="147"/>
      <c r="I126" s="147"/>
      <c r="J126" s="147"/>
      <c r="K126" s="147"/>
      <c r="N126" s="209"/>
    </row>
    <row r="127" spans="1:14" ht="20.25" customHeight="1" x14ac:dyDescent="0.25">
      <c r="A127" s="58">
        <v>4</v>
      </c>
      <c r="B127" s="159"/>
      <c r="C127" s="145" t="str">
        <f t="shared" si="7"/>
        <v/>
      </c>
      <c r="D127" s="137" t="str">
        <f t="shared" si="6"/>
        <v/>
      </c>
      <c r="E127" s="141"/>
      <c r="F127" s="166"/>
      <c r="G127" s="116"/>
      <c r="H127" s="147"/>
      <c r="I127" s="147"/>
      <c r="J127" s="147"/>
      <c r="K127" s="147"/>
      <c r="N127" s="205"/>
    </row>
    <row r="128" spans="1:14" ht="20.25" customHeight="1" x14ac:dyDescent="0.25">
      <c r="A128" s="58">
        <v>5</v>
      </c>
      <c r="B128" s="159"/>
      <c r="C128" s="145" t="str">
        <f t="shared" si="7"/>
        <v/>
      </c>
      <c r="D128" s="137" t="str">
        <f t="shared" si="6"/>
        <v/>
      </c>
      <c r="E128" s="141"/>
      <c r="F128" s="166"/>
      <c r="G128" s="161"/>
      <c r="H128" s="147"/>
      <c r="I128" s="147"/>
      <c r="J128" s="147"/>
      <c r="K128" s="147"/>
      <c r="N128" s="209"/>
    </row>
    <row r="129" spans="1:14" ht="20.25" customHeight="1" x14ac:dyDescent="0.25">
      <c r="A129" s="58">
        <v>6</v>
      </c>
      <c r="B129" s="159"/>
      <c r="C129" s="145" t="str">
        <f t="shared" si="7"/>
        <v/>
      </c>
      <c r="D129" s="137" t="str">
        <f t="shared" si="6"/>
        <v/>
      </c>
      <c r="E129" s="141"/>
      <c r="F129" s="166"/>
      <c r="G129" s="116"/>
      <c r="H129" s="147"/>
      <c r="I129" s="147"/>
      <c r="J129" s="147"/>
      <c r="K129" s="147"/>
      <c r="N129" s="209"/>
    </row>
    <row r="130" spans="1:14" ht="20.25" customHeight="1" x14ac:dyDescent="0.25">
      <c r="A130" s="58">
        <v>7</v>
      </c>
      <c r="B130" s="159"/>
      <c r="C130" s="145" t="str">
        <f t="shared" si="7"/>
        <v/>
      </c>
      <c r="D130" s="137" t="str">
        <f t="shared" si="6"/>
        <v/>
      </c>
      <c r="E130" s="141"/>
      <c r="F130" s="166"/>
      <c r="G130" s="161"/>
      <c r="H130" s="147"/>
      <c r="I130" s="147"/>
      <c r="J130" s="147"/>
      <c r="K130" s="147"/>
      <c r="N130" s="205"/>
    </row>
    <row r="131" spans="1:14" ht="20.25" customHeight="1" x14ac:dyDescent="0.25">
      <c r="A131" s="58">
        <v>8</v>
      </c>
      <c r="B131" s="159"/>
      <c r="C131" s="145" t="str">
        <f t="shared" si="7"/>
        <v/>
      </c>
      <c r="D131" s="137" t="str">
        <f t="shared" si="6"/>
        <v/>
      </c>
      <c r="E131" s="141"/>
      <c r="F131" s="166"/>
      <c r="G131" s="116"/>
      <c r="H131" s="147"/>
      <c r="I131" s="147"/>
      <c r="J131" s="147"/>
      <c r="K131" s="147"/>
      <c r="N131" s="209"/>
    </row>
    <row r="132" spans="1:14" ht="20.25" customHeight="1" x14ac:dyDescent="0.25">
      <c r="A132" s="58">
        <v>9</v>
      </c>
      <c r="B132" s="159"/>
      <c r="C132" s="145" t="str">
        <f t="shared" si="7"/>
        <v/>
      </c>
      <c r="D132" s="137" t="str">
        <f t="shared" si="6"/>
        <v/>
      </c>
      <c r="E132" s="141"/>
      <c r="F132" s="166"/>
      <c r="G132" s="161"/>
      <c r="H132" s="147"/>
      <c r="I132" s="147"/>
      <c r="J132" s="147"/>
      <c r="K132" s="147"/>
      <c r="N132" s="209"/>
    </row>
    <row r="133" spans="1:14" ht="20.25" customHeight="1" x14ac:dyDescent="0.25">
      <c r="A133" s="58">
        <v>10</v>
      </c>
      <c r="B133" s="159"/>
      <c r="C133" s="145" t="str">
        <f t="shared" si="7"/>
        <v/>
      </c>
      <c r="D133" s="137" t="str">
        <f t="shared" si="6"/>
        <v/>
      </c>
      <c r="E133" s="141"/>
      <c r="F133" s="166"/>
      <c r="G133" s="116"/>
      <c r="H133" s="147"/>
      <c r="I133" s="147"/>
      <c r="J133" s="147"/>
      <c r="K133" s="147"/>
      <c r="N133" s="205"/>
    </row>
    <row r="134" spans="1:14" ht="20.25" customHeight="1" x14ac:dyDescent="0.25">
      <c r="A134" s="58">
        <v>11</v>
      </c>
      <c r="B134" s="159"/>
      <c r="C134" s="145" t="str">
        <f t="shared" si="7"/>
        <v/>
      </c>
      <c r="D134" s="137" t="str">
        <f t="shared" si="6"/>
        <v/>
      </c>
      <c r="E134" s="141"/>
      <c r="F134" s="166"/>
      <c r="G134" s="161"/>
      <c r="H134" s="147"/>
      <c r="I134" s="147"/>
      <c r="J134" s="147"/>
      <c r="K134" s="147"/>
      <c r="N134" s="209"/>
    </row>
    <row r="135" spans="1:14" ht="20.25" customHeight="1" x14ac:dyDescent="0.25">
      <c r="A135" s="58">
        <v>12</v>
      </c>
      <c r="B135" s="159"/>
      <c r="C135" s="145" t="str">
        <f t="shared" si="7"/>
        <v/>
      </c>
      <c r="D135" s="137" t="str">
        <f t="shared" si="6"/>
        <v/>
      </c>
      <c r="E135" s="141"/>
      <c r="F135" s="166"/>
      <c r="G135" s="116"/>
      <c r="H135" s="147"/>
      <c r="I135" s="147"/>
      <c r="J135" s="147"/>
      <c r="K135" s="147"/>
      <c r="N135" s="209"/>
    </row>
    <row r="136" spans="1:14" ht="20.25" customHeight="1" x14ac:dyDescent="0.25">
      <c r="A136" s="58">
        <v>13</v>
      </c>
      <c r="B136" s="159"/>
      <c r="C136" s="145" t="str">
        <f t="shared" si="7"/>
        <v/>
      </c>
      <c r="D136" s="137" t="str">
        <f t="shared" si="6"/>
        <v/>
      </c>
      <c r="E136" s="141"/>
      <c r="F136" s="166"/>
      <c r="G136" s="161"/>
      <c r="H136" s="147"/>
      <c r="I136" s="147"/>
      <c r="J136" s="147"/>
      <c r="K136" s="147"/>
    </row>
    <row r="137" spans="1:14" ht="20.25" customHeight="1" x14ac:dyDescent="0.25">
      <c r="A137" s="58">
        <v>14</v>
      </c>
      <c r="B137" s="159"/>
      <c r="C137" s="145" t="str">
        <f t="shared" si="7"/>
        <v/>
      </c>
      <c r="D137" s="137" t="str">
        <f t="shared" si="6"/>
        <v/>
      </c>
      <c r="E137" s="141"/>
      <c r="F137" s="166"/>
      <c r="G137" s="116"/>
      <c r="H137" s="147"/>
      <c r="I137" s="147"/>
      <c r="J137" s="147"/>
      <c r="K137" s="147"/>
      <c r="N137" s="206"/>
    </row>
    <row r="138" spans="1:14" ht="20.25" customHeight="1" x14ac:dyDescent="0.25">
      <c r="A138" s="58">
        <v>15</v>
      </c>
      <c r="B138" s="159"/>
      <c r="C138" s="145" t="str">
        <f t="shared" si="7"/>
        <v/>
      </c>
      <c r="D138" s="137" t="str">
        <f t="shared" si="6"/>
        <v/>
      </c>
      <c r="E138" s="141"/>
      <c r="F138" s="166"/>
      <c r="G138" s="161"/>
      <c r="H138" s="147"/>
      <c r="I138" s="147"/>
      <c r="J138" s="147"/>
      <c r="K138" s="147"/>
      <c r="N138" s="209"/>
    </row>
    <row r="139" spans="1:14" ht="20.25" customHeight="1" x14ac:dyDescent="0.25">
      <c r="A139" s="58">
        <v>16</v>
      </c>
      <c r="B139" s="159"/>
      <c r="C139" s="145" t="str">
        <f t="shared" si="7"/>
        <v/>
      </c>
      <c r="D139" s="137" t="str">
        <f t="shared" si="6"/>
        <v/>
      </c>
      <c r="E139" s="141"/>
      <c r="F139" s="166"/>
      <c r="G139" s="116"/>
      <c r="H139" s="147"/>
      <c r="I139" s="147"/>
      <c r="J139" s="147"/>
      <c r="K139" s="147"/>
      <c r="N139" s="209"/>
    </row>
    <row r="140" spans="1:14" ht="20.25" customHeight="1" x14ac:dyDescent="0.25">
      <c r="A140" s="58">
        <v>17</v>
      </c>
      <c r="B140" s="159"/>
      <c r="C140" s="145" t="str">
        <f t="shared" si="7"/>
        <v/>
      </c>
      <c r="D140" s="137" t="str">
        <f t="shared" si="6"/>
        <v/>
      </c>
      <c r="E140" s="141"/>
      <c r="F140" s="166"/>
      <c r="G140" s="161"/>
      <c r="H140" s="147"/>
      <c r="I140" s="147"/>
      <c r="J140" s="147"/>
      <c r="K140" s="147"/>
    </row>
    <row r="141" spans="1:14" ht="20.25" customHeight="1" x14ac:dyDescent="0.25">
      <c r="A141" s="58">
        <v>18</v>
      </c>
      <c r="B141" s="159"/>
      <c r="C141" s="145" t="str">
        <f t="shared" si="7"/>
        <v/>
      </c>
      <c r="D141" s="137" t="str">
        <f t="shared" si="6"/>
        <v/>
      </c>
      <c r="E141" s="141"/>
      <c r="F141" s="166"/>
      <c r="G141" s="116"/>
      <c r="H141" s="147"/>
      <c r="I141" s="147"/>
      <c r="J141" s="147"/>
      <c r="K141" s="147"/>
    </row>
    <row r="142" spans="1:14" ht="20.25" customHeight="1" x14ac:dyDescent="0.25">
      <c r="A142" s="58">
        <v>19</v>
      </c>
      <c r="B142" s="159"/>
      <c r="C142" s="145" t="str">
        <f t="shared" si="7"/>
        <v/>
      </c>
      <c r="D142" s="137" t="str">
        <f t="shared" si="6"/>
        <v/>
      </c>
      <c r="E142" s="141"/>
      <c r="F142" s="166"/>
      <c r="G142" s="161"/>
      <c r="H142" s="147"/>
      <c r="I142" s="147"/>
      <c r="J142" s="147"/>
      <c r="K142" s="147"/>
    </row>
    <row r="143" spans="1:14" ht="20.25" customHeight="1" x14ac:dyDescent="0.25">
      <c r="A143" s="58">
        <v>20</v>
      </c>
      <c r="B143" s="159"/>
      <c r="C143" s="145" t="str">
        <f t="shared" si="7"/>
        <v/>
      </c>
      <c r="D143" s="137" t="str">
        <f t="shared" si="6"/>
        <v/>
      </c>
      <c r="E143" s="141"/>
      <c r="F143" s="166"/>
      <c r="G143" s="116"/>
      <c r="H143" s="147"/>
      <c r="I143" s="147"/>
      <c r="J143" s="147"/>
      <c r="K143" s="147"/>
    </row>
    <row r="144" spans="1:14" ht="18.75" customHeight="1" x14ac:dyDescent="0.45">
      <c r="A144" s="240" t="s">
        <v>0</v>
      </c>
      <c r="B144" s="240" t="s">
        <v>11</v>
      </c>
      <c r="C144" s="240" t="s">
        <v>1</v>
      </c>
      <c r="D144" s="246" t="s">
        <v>13</v>
      </c>
      <c r="E144" s="246" t="s">
        <v>39</v>
      </c>
      <c r="F144" s="241" t="s">
        <v>28</v>
      </c>
      <c r="G144" s="243" t="s">
        <v>10</v>
      </c>
      <c r="N144" s="207"/>
    </row>
    <row r="145" spans="1:14" ht="18.75" customHeight="1" x14ac:dyDescent="0.45">
      <c r="A145" s="240"/>
      <c r="B145" s="240"/>
      <c r="C145" s="240"/>
      <c r="D145" s="247"/>
      <c r="E145" s="247"/>
      <c r="F145" s="242"/>
      <c r="G145" s="240"/>
      <c r="H145" s="23"/>
      <c r="I145" s="23"/>
      <c r="J145" s="23"/>
      <c r="K145" s="23"/>
      <c r="N145" s="207"/>
    </row>
    <row r="146" spans="1:14" x14ac:dyDescent="0.25">
      <c r="A146" s="58">
        <v>1</v>
      </c>
      <c r="B146" s="159"/>
      <c r="C146" s="145" t="str">
        <f>IF(B146=0,"",$C$117)</f>
        <v/>
      </c>
      <c r="D146" s="137" t="str">
        <f>IF(B146=0,"",$F$11)</f>
        <v/>
      </c>
      <c r="E146" s="141"/>
      <c r="F146" s="166"/>
      <c r="G146" s="116"/>
      <c r="H146" s="147"/>
      <c r="I146" s="147"/>
      <c r="J146" s="147"/>
      <c r="K146" s="147"/>
    </row>
    <row r="147" spans="1:14" x14ac:dyDescent="0.25">
      <c r="A147" s="58">
        <v>2</v>
      </c>
      <c r="B147" s="159"/>
      <c r="C147" s="145" t="str">
        <f t="shared" ref="C147:C148" si="8">IF(B147=0,"",$C$117)</f>
        <v/>
      </c>
      <c r="D147" s="137" t="str">
        <f>IF(B147=0,"",$F$11)</f>
        <v/>
      </c>
      <c r="E147" s="141"/>
      <c r="F147" s="166"/>
      <c r="G147" s="116"/>
      <c r="H147" s="147"/>
      <c r="I147" s="147"/>
      <c r="J147" s="147"/>
      <c r="K147" s="147"/>
    </row>
    <row r="148" spans="1:14" x14ac:dyDescent="0.25">
      <c r="A148" s="58">
        <v>3</v>
      </c>
      <c r="B148" s="159"/>
      <c r="C148" s="145" t="str">
        <f t="shared" si="8"/>
        <v/>
      </c>
      <c r="D148" s="137" t="str">
        <f>IF(B148=0,"",$F$11)</f>
        <v/>
      </c>
      <c r="E148" s="141"/>
      <c r="F148" s="166"/>
      <c r="G148" s="116"/>
    </row>
  </sheetData>
  <sheetProtection algorithmName="SHA-512" hashValue="tPiOetRBOVKsLNyxbQP6a0PGzAzSdQf1lvY35w44OuIyQ502xr1DJY0TAPHbKvMPnRe2B0K7KactnoDmCkJ9Jg==" saltValue="siqQYJPTCZT30a6qdghwtg==" spinCount="100000" sheet="1" objects="1" scenarios="1" selectLockedCells="1"/>
  <mergeCells count="81">
    <mergeCell ref="E109:E110"/>
    <mergeCell ref="F109:F110"/>
    <mergeCell ref="G109:G110"/>
    <mergeCell ref="A84:B84"/>
    <mergeCell ref="A86:A87"/>
    <mergeCell ref="B86:B87"/>
    <mergeCell ref="C86:C87"/>
    <mergeCell ref="D86:D87"/>
    <mergeCell ref="E86:E87"/>
    <mergeCell ref="F86:F87"/>
    <mergeCell ref="G86:G87"/>
    <mergeCell ref="A109:A110"/>
    <mergeCell ref="B109:B110"/>
    <mergeCell ref="C109:C110"/>
    <mergeCell ref="D109:D110"/>
    <mergeCell ref="C81:D81"/>
    <mergeCell ref="A83:B83"/>
    <mergeCell ref="A81:B82"/>
    <mergeCell ref="C82:D82"/>
    <mergeCell ref="E51:E52"/>
    <mergeCell ref="E74:E75"/>
    <mergeCell ref="F51:F52"/>
    <mergeCell ref="G51:G52"/>
    <mergeCell ref="G74:G75"/>
    <mergeCell ref="A74:A75"/>
    <mergeCell ref="B74:B75"/>
    <mergeCell ref="C74:C75"/>
    <mergeCell ref="D74:D75"/>
    <mergeCell ref="F74:F75"/>
    <mergeCell ref="A49:B49"/>
    <mergeCell ref="A51:A52"/>
    <mergeCell ref="B51:B52"/>
    <mergeCell ref="C51:C52"/>
    <mergeCell ref="D51:D52"/>
    <mergeCell ref="A4:B5"/>
    <mergeCell ref="A46:B47"/>
    <mergeCell ref="C46:D46"/>
    <mergeCell ref="C47:D47"/>
    <mergeCell ref="A48:B48"/>
    <mergeCell ref="A6:B6"/>
    <mergeCell ref="D39:D40"/>
    <mergeCell ref="A39:A40"/>
    <mergeCell ref="B39:B40"/>
    <mergeCell ref="C39:C40"/>
    <mergeCell ref="C4:G6"/>
    <mergeCell ref="E39:E40"/>
    <mergeCell ref="G39:G40"/>
    <mergeCell ref="F39:F40"/>
    <mergeCell ref="C10:D10"/>
    <mergeCell ref="G16:G17"/>
    <mergeCell ref="C7:G9"/>
    <mergeCell ref="A13:B13"/>
    <mergeCell ref="A14:B14"/>
    <mergeCell ref="F16:F17"/>
    <mergeCell ref="E16:E17"/>
    <mergeCell ref="A11:B12"/>
    <mergeCell ref="C11:D11"/>
    <mergeCell ref="C12:D12"/>
    <mergeCell ref="D16:D17"/>
    <mergeCell ref="A16:A17"/>
    <mergeCell ref="B16:B17"/>
    <mergeCell ref="C16:C17"/>
    <mergeCell ref="A116:B117"/>
    <mergeCell ref="C116:D116"/>
    <mergeCell ref="C117:D117"/>
    <mergeCell ref="A118:B118"/>
    <mergeCell ref="A119:B119"/>
    <mergeCell ref="F121:F122"/>
    <mergeCell ref="G121:G122"/>
    <mergeCell ref="A144:A145"/>
    <mergeCell ref="B144:B145"/>
    <mergeCell ref="C144:C145"/>
    <mergeCell ref="D144:D145"/>
    <mergeCell ref="E144:E145"/>
    <mergeCell ref="F144:F145"/>
    <mergeCell ref="G144:G145"/>
    <mergeCell ref="A121:A122"/>
    <mergeCell ref="B121:B122"/>
    <mergeCell ref="C121:C122"/>
    <mergeCell ref="D121:D122"/>
    <mergeCell ref="E121:E122"/>
  </mergeCells>
  <dataValidations count="2">
    <dataValidation type="list" allowBlank="1" showInputMessage="1" showErrorMessage="1" sqref="E76:E78 E54:E73 E19:E38 E41:E44 E89:E108 E111:E113 E124:E143 E146:E148">
      <formula1>$I$19:$I$20</formula1>
    </dataValidation>
    <dataValidation type="list" allowBlank="1" showInputMessage="1" showErrorMessage="1" sqref="C12:D12 C47:D47 C82:D82 C117:D117">
      <formula1>escolasgrupo</formula1>
    </dataValidation>
  </dataValidations>
  <pageMargins left="0.7" right="0.7" top="0.75" bottom="0.75" header="0.3" footer="0.3"/>
  <pageSetup paperSize="9" scale="49" orientation="portrait" r:id="rId1"/>
  <rowBreaks count="1" manualBreakCount="1">
    <brk id="78" max="6" man="1"/>
  </rowBreaks>
  <colBreaks count="1" manualBreakCount="1">
    <brk id="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showRowColHeaders="0" view="pageBreakPreview" zoomScale="130" zoomScaleNormal="100" zoomScaleSheetLayoutView="130" workbookViewId="0">
      <selection activeCell="A3" sqref="A3:M4"/>
    </sheetView>
  </sheetViews>
  <sheetFormatPr defaultRowHeight="15" x14ac:dyDescent="0.25"/>
  <cols>
    <col min="1" max="16384" width="9.140625" style="10"/>
  </cols>
  <sheetData>
    <row r="1" spans="1:13" s="48" customFormat="1" ht="34.5" customHeight="1" x14ac:dyDescent="0.25">
      <c r="A1" s="49"/>
      <c r="C1" s="50"/>
      <c r="D1" s="50"/>
    </row>
    <row r="2" spans="1:13" s="48" customFormat="1" ht="31.5" customHeight="1" x14ac:dyDescent="0.25">
      <c r="A2" s="49"/>
      <c r="C2" s="50"/>
      <c r="D2" s="50"/>
    </row>
    <row r="3" spans="1:13" ht="20.25" customHeight="1" x14ac:dyDescent="0.25">
      <c r="A3" s="305" t="s">
        <v>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spans="1:13" ht="20.25" customHeight="1" thickBot="1" x14ac:dyDescent="0.3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15.75" thickTop="1" x14ac:dyDescent="0.25">
      <c r="A5" s="304" t="s">
        <v>89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</row>
    <row r="6" spans="1:13" ht="15" customHeight="1" x14ac:dyDescent="0.25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</row>
    <row r="7" spans="1:13" x14ac:dyDescent="0.25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</row>
    <row r="8" spans="1:13" x14ac:dyDescent="0.25">
      <c r="A8" s="302" t="s">
        <v>68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</row>
    <row r="9" spans="1:13" x14ac:dyDescent="0.25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</row>
    <row r="10" spans="1:13" x14ac:dyDescent="0.2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</row>
    <row r="11" spans="1:13" x14ac:dyDescent="0.25">
      <c r="A11" s="302" t="s">
        <v>69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</row>
    <row r="12" spans="1:13" ht="15" customHeight="1" x14ac:dyDescent="0.25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</row>
    <row r="13" spans="1:13" ht="15.75" thickBot="1" x14ac:dyDescent="0.3">
      <c r="A13" s="303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</row>
    <row r="14" spans="1:13" ht="15.75" thickTop="1" x14ac:dyDescent="0.25">
      <c r="A14" s="304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</row>
    <row r="15" spans="1:13" x14ac:dyDescent="0.25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</row>
    <row r="16" spans="1:13" x14ac:dyDescent="0.25">
      <c r="A16" s="303"/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</row>
  </sheetData>
  <sheetProtection password="EB4B" sheet="1" objects="1" scenarios="1" selectLockedCells="1" selectUnlockedCells="1"/>
  <mergeCells count="5">
    <mergeCell ref="A3:M4"/>
    <mergeCell ref="A5:M7"/>
    <mergeCell ref="A8:M10"/>
    <mergeCell ref="A11:M13"/>
    <mergeCell ref="A14:M16"/>
  </mergeCells>
  <pageMargins left="0.7" right="0.7" top="0.75" bottom="0.75" header="0.3" footer="0.3"/>
  <pageSetup paperSize="9" scale="7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showRowColHeaders="0" view="pageBreakPreview" zoomScale="130" zoomScaleNormal="100" zoomScaleSheetLayoutView="130" workbookViewId="0"/>
  </sheetViews>
  <sheetFormatPr defaultRowHeight="15" x14ac:dyDescent="0.25"/>
  <cols>
    <col min="1" max="16384" width="9.140625" style="10"/>
  </cols>
  <sheetData>
    <row r="1" spans="1:13" s="48" customFormat="1" ht="34.5" customHeight="1" x14ac:dyDescent="0.25">
      <c r="A1" s="49"/>
      <c r="C1" s="50"/>
      <c r="D1" s="50"/>
    </row>
    <row r="2" spans="1:13" s="48" customFormat="1" ht="31.5" customHeight="1" x14ac:dyDescent="0.25">
      <c r="A2" s="49"/>
      <c r="C2" s="50"/>
      <c r="D2" s="50"/>
    </row>
    <row r="3" spans="1:13" ht="20.25" customHeight="1" x14ac:dyDescent="0.25">
      <c r="A3" s="305" t="s">
        <v>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spans="1:13" ht="20.25" customHeight="1" thickBot="1" x14ac:dyDescent="0.3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15.75" customHeight="1" thickTop="1" x14ac:dyDescent="0.25">
      <c r="A5" s="315" t="s">
        <v>88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</row>
    <row r="6" spans="1:13" ht="15" customHeight="1" x14ac:dyDescent="0.25">
      <c r="A6" s="316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</row>
    <row r="7" spans="1:13" x14ac:dyDescent="0.25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</row>
    <row r="8" spans="1:13" ht="15" customHeight="1" x14ac:dyDescent="0.25">
      <c r="A8" s="316" t="s">
        <v>67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</row>
    <row r="9" spans="1:13" x14ac:dyDescent="0.25">
      <c r="A9" s="316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</row>
    <row r="10" spans="1:13" x14ac:dyDescent="0.25">
      <c r="A10" s="316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</row>
    <row r="11" spans="1:13" ht="15" customHeight="1" x14ac:dyDescent="0.25">
      <c r="A11" s="316" t="s">
        <v>58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</row>
    <row r="12" spans="1:13" ht="15" customHeight="1" x14ac:dyDescent="0.25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</row>
    <row r="13" spans="1:13" x14ac:dyDescent="0.25">
      <c r="A13" s="316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</row>
    <row r="14" spans="1:13" ht="15" customHeight="1" x14ac:dyDescent="0.25">
      <c r="A14" s="316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</row>
    <row r="15" spans="1:13" x14ac:dyDescent="0.25">
      <c r="A15" s="316"/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</row>
    <row r="16" spans="1:13" ht="15.75" thickBot="1" x14ac:dyDescent="0.3">
      <c r="A16" s="334"/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</row>
    <row r="17" ht="15.75" thickTop="1" x14ac:dyDescent="0.25"/>
  </sheetData>
  <sheetProtection password="EB4B" sheet="1" objects="1" scenarios="1" selectLockedCells="1" selectUnlockedCells="1"/>
  <mergeCells count="5">
    <mergeCell ref="A3:M4"/>
    <mergeCell ref="A5:M7"/>
    <mergeCell ref="A8:M10"/>
    <mergeCell ref="A11:M13"/>
    <mergeCell ref="A14:M16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11</vt:i4>
      </vt:variant>
      <vt:variant>
        <vt:lpstr>Intervalos com nome</vt:lpstr>
      </vt:variant>
      <vt:variant>
        <vt:i4>20</vt:i4>
      </vt:variant>
    </vt:vector>
  </HeadingPairs>
  <TitlesOfParts>
    <vt:vector size="31" baseType="lpstr">
      <vt:lpstr>Índice</vt:lpstr>
      <vt:lpstr>Ficha de inscrição - acrobá</vt:lpstr>
      <vt:lpstr>Ficha de inscrição - acrobática</vt:lpstr>
      <vt:lpstr>Instruções acrobática</vt:lpstr>
      <vt:lpstr>Trampolins</vt:lpstr>
      <vt:lpstr>Instruções trampolins</vt:lpstr>
      <vt:lpstr>Grupo</vt:lpstr>
      <vt:lpstr>Instruções Grupo</vt:lpstr>
      <vt:lpstr>Instruções artistica</vt:lpstr>
      <vt:lpstr>Artística</vt:lpstr>
      <vt:lpstr>Ficha de inscrição geral</vt:lpstr>
      <vt:lpstr>Artística!Área_de_Impressão</vt:lpstr>
      <vt:lpstr>'Ficha de inscrição - acrobá'!Área_de_Impressão</vt:lpstr>
      <vt:lpstr>'Ficha de inscrição - acrobática'!Área_de_Impressão</vt:lpstr>
      <vt:lpstr>Grupo!Área_de_Impressão</vt:lpstr>
      <vt:lpstr>Índice!Área_de_Impressão</vt:lpstr>
      <vt:lpstr>'Instruções acrobática'!Área_de_Impressão</vt:lpstr>
      <vt:lpstr>'Instruções artistica'!Área_de_Impressão</vt:lpstr>
      <vt:lpstr>'Instruções Grupo'!Área_de_Impressão</vt:lpstr>
      <vt:lpstr>'Instruções trampolins'!Área_de_Impressão</vt:lpstr>
      <vt:lpstr>Trampolins!Área_de_Impressão</vt:lpstr>
      <vt:lpstr>DSR</vt:lpstr>
      <vt:lpstr>escolas</vt:lpstr>
      <vt:lpstr>escolasgrupo</vt:lpstr>
      <vt:lpstr>especialidades</vt:lpstr>
      <vt:lpstr>'Ficha de inscrição - acrobá'!grupo</vt:lpstr>
      <vt:lpstr>grupo</vt:lpstr>
      <vt:lpstr>'Ficha de inscrição - acrobá'!nível</vt:lpstr>
      <vt:lpstr>nível</vt:lpstr>
      <vt:lpstr>'Ficha de inscrição - acrobá'!sexo</vt:lpstr>
      <vt:lpstr>sexo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</dc:creator>
  <cp:lastModifiedBy>Utilizador</cp:lastModifiedBy>
  <cp:lastPrinted>2016-01-25T12:09:43Z</cp:lastPrinted>
  <dcterms:created xsi:type="dcterms:W3CDTF">2012-01-02T10:42:18Z</dcterms:created>
  <dcterms:modified xsi:type="dcterms:W3CDTF">2017-01-09T10:36:32Z</dcterms:modified>
</cp:coreProperties>
</file>